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 activeTab="1"/>
  </bookViews>
  <sheets>
    <sheet name="POA 1" sheetId="1" r:id="rId1"/>
    <sheet name="POA 1 (2)" sheetId="4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40" i="4" l="1"/>
  <c r="M40" i="4" s="1"/>
  <c r="T34" i="4" l="1"/>
  <c r="U34" i="4"/>
  <c r="V34" i="4"/>
  <c r="S34" i="4"/>
  <c r="M26" i="4"/>
  <c r="L27" i="4"/>
  <c r="M27" i="4" s="1"/>
  <c r="L26" i="4"/>
  <c r="L25" i="4"/>
  <c r="M25" i="4" s="1"/>
  <c r="L24" i="4"/>
  <c r="M24" i="4" s="1"/>
  <c r="L22" i="4"/>
  <c r="M22" i="4" s="1"/>
  <c r="H157" i="4"/>
  <c r="O144" i="4"/>
  <c r="M144" i="4"/>
  <c r="P144" i="4" s="1"/>
  <c r="Q144" i="4" s="1"/>
  <c r="R144" i="4" s="1"/>
  <c r="O142" i="4"/>
  <c r="M142" i="4"/>
  <c r="P142" i="4" s="1"/>
  <c r="Q142" i="4" s="1"/>
  <c r="R142" i="4" s="1"/>
  <c r="O140" i="4"/>
  <c r="M140" i="4"/>
  <c r="O138" i="4"/>
  <c r="M138" i="4"/>
  <c r="P138" i="4" s="1"/>
  <c r="Q138" i="4" s="1"/>
  <c r="R138" i="4" s="1"/>
  <c r="O136" i="4"/>
  <c r="M136" i="4"/>
  <c r="P136" i="4" s="1"/>
  <c r="Q136" i="4" s="1"/>
  <c r="R136" i="4" s="1"/>
  <c r="V135" i="4"/>
  <c r="U135" i="4"/>
  <c r="T135" i="4"/>
  <c r="S135" i="4"/>
  <c r="L135" i="4"/>
  <c r="O135" i="4" s="1"/>
  <c r="O133" i="4"/>
  <c r="M133" i="4"/>
  <c r="M132" i="4" s="1"/>
  <c r="P132" i="4" s="1"/>
  <c r="Q132" i="4" s="1"/>
  <c r="R132" i="4" s="1"/>
  <c r="V132" i="4"/>
  <c r="U132" i="4"/>
  <c r="T132" i="4"/>
  <c r="S132" i="4"/>
  <c r="L132" i="4"/>
  <c r="O132" i="4" s="1"/>
  <c r="O146" i="4" s="1"/>
  <c r="M131" i="4"/>
  <c r="Q131" i="4" s="1"/>
  <c r="V130" i="4"/>
  <c r="U130" i="4"/>
  <c r="T130" i="4"/>
  <c r="S130" i="4"/>
  <c r="L130" i="4"/>
  <c r="Q129" i="4"/>
  <c r="V128" i="4"/>
  <c r="U128" i="4"/>
  <c r="T128" i="4"/>
  <c r="S128" i="4"/>
  <c r="M128" i="4"/>
  <c r="Q128" i="4" s="1"/>
  <c r="L128" i="4"/>
  <c r="M127" i="4"/>
  <c r="R127" i="4" s="1"/>
  <c r="L126" i="4"/>
  <c r="Q125" i="4"/>
  <c r="M124" i="4"/>
  <c r="Q124" i="4" s="1"/>
  <c r="L124" i="4"/>
  <c r="M123" i="4"/>
  <c r="P123" i="4" s="1"/>
  <c r="Q123" i="4" s="1"/>
  <c r="R123" i="4" s="1"/>
  <c r="P122" i="4"/>
  <c r="Q122" i="4" s="1"/>
  <c r="R122" i="4" s="1"/>
  <c r="M122" i="4"/>
  <c r="L121" i="4"/>
  <c r="R120" i="4"/>
  <c r="Q120" i="4"/>
  <c r="P120" i="4"/>
  <c r="O120" i="4"/>
  <c r="L117" i="4"/>
  <c r="M117" i="4" s="1"/>
  <c r="M120" i="4" s="1"/>
  <c r="L115" i="4"/>
  <c r="M115" i="4" s="1"/>
  <c r="V111" i="4"/>
  <c r="U111" i="4"/>
  <c r="T111" i="4"/>
  <c r="S111" i="4"/>
  <c r="R111" i="4"/>
  <c r="P111" i="4"/>
  <c r="O111" i="4"/>
  <c r="L110" i="4"/>
  <c r="M110" i="4" s="1"/>
  <c r="Q109" i="4"/>
  <c r="Q111" i="4" s="1"/>
  <c r="V108" i="4"/>
  <c r="U108" i="4"/>
  <c r="T108" i="4"/>
  <c r="S108" i="4"/>
  <c r="L107" i="4"/>
  <c r="M107" i="4" s="1"/>
  <c r="M106" i="4"/>
  <c r="L106" i="4"/>
  <c r="O105" i="4"/>
  <c r="P105" i="4" s="1"/>
  <c r="P108" i="4" s="1"/>
  <c r="V104" i="4"/>
  <c r="U104" i="4"/>
  <c r="T104" i="4"/>
  <c r="S104" i="4"/>
  <c r="L103" i="4"/>
  <c r="M103" i="4" s="1"/>
  <c r="L102" i="4"/>
  <c r="M102" i="4" s="1"/>
  <c r="L101" i="4"/>
  <c r="M101" i="4" s="1"/>
  <c r="L100" i="4"/>
  <c r="M100" i="4" s="1"/>
  <c r="P98" i="4"/>
  <c r="P104" i="4" s="1"/>
  <c r="O98" i="4"/>
  <c r="O104" i="4" s="1"/>
  <c r="V97" i="4"/>
  <c r="U97" i="4"/>
  <c r="T97" i="4"/>
  <c r="S97" i="4"/>
  <c r="R97" i="4"/>
  <c r="Q97" i="4"/>
  <c r="P97" i="4"/>
  <c r="O97" i="4"/>
  <c r="L96" i="4"/>
  <c r="M96" i="4" s="1"/>
  <c r="L95" i="4"/>
  <c r="M95" i="4" s="1"/>
  <c r="L94" i="4"/>
  <c r="M94" i="4" s="1"/>
  <c r="L93" i="4"/>
  <c r="M93" i="4" s="1"/>
  <c r="V92" i="4"/>
  <c r="U92" i="4"/>
  <c r="T92" i="4"/>
  <c r="S92" i="4"/>
  <c r="L91" i="4"/>
  <c r="M91" i="4" s="1"/>
  <c r="L90" i="4"/>
  <c r="M90" i="4" s="1"/>
  <c r="L88" i="4"/>
  <c r="M88" i="4" s="1"/>
  <c r="L86" i="4"/>
  <c r="M86" i="4" s="1"/>
  <c r="O85" i="4"/>
  <c r="P85" i="4" s="1"/>
  <c r="O83" i="4"/>
  <c r="P83" i="4" s="1"/>
  <c r="O81" i="4"/>
  <c r="P81" i="4" s="1"/>
  <c r="O79" i="4"/>
  <c r="P79" i="4" s="1"/>
  <c r="O77" i="4"/>
  <c r="P77" i="4" s="1"/>
  <c r="O75" i="4"/>
  <c r="P75" i="4" s="1"/>
  <c r="V74" i="4"/>
  <c r="U74" i="4"/>
  <c r="T74" i="4"/>
  <c r="S74" i="4"/>
  <c r="R74" i="4"/>
  <c r="Q74" i="4"/>
  <c r="P74" i="4"/>
  <c r="O74" i="4"/>
  <c r="L72" i="4"/>
  <c r="M72" i="4" s="1"/>
  <c r="L71" i="4"/>
  <c r="M71" i="4" s="1"/>
  <c r="M70" i="4"/>
  <c r="L70" i="4"/>
  <c r="V68" i="4"/>
  <c r="U68" i="4"/>
  <c r="T68" i="4"/>
  <c r="S68" i="4"/>
  <c r="R68" i="4"/>
  <c r="Q68" i="4"/>
  <c r="P68" i="4"/>
  <c r="O68" i="4"/>
  <c r="L67" i="4"/>
  <c r="M67" i="4" s="1"/>
  <c r="L66" i="4"/>
  <c r="M66" i="4" s="1"/>
  <c r="V65" i="4"/>
  <c r="U65" i="4"/>
  <c r="T65" i="4"/>
  <c r="S65" i="4"/>
  <c r="R65" i="4"/>
  <c r="Q65" i="4"/>
  <c r="P65" i="4"/>
  <c r="O65" i="4"/>
  <c r="M64" i="4"/>
  <c r="L64" i="4"/>
  <c r="M63" i="4"/>
  <c r="L63" i="4"/>
  <c r="L61" i="4"/>
  <c r="M61" i="4" s="1"/>
  <c r="L59" i="4"/>
  <c r="M59" i="4" s="1"/>
  <c r="V57" i="4"/>
  <c r="U57" i="4"/>
  <c r="T57" i="4"/>
  <c r="S57" i="4"/>
  <c r="R57" i="4"/>
  <c r="Q57" i="4"/>
  <c r="P57" i="4"/>
  <c r="O57" i="4"/>
  <c r="L56" i="4"/>
  <c r="M56" i="4" s="1"/>
  <c r="L55" i="4"/>
  <c r="M55" i="4" s="1"/>
  <c r="L54" i="4"/>
  <c r="M54" i="4" s="1"/>
  <c r="V47" i="4"/>
  <c r="U47" i="4"/>
  <c r="T47" i="4"/>
  <c r="S47" i="4"/>
  <c r="R47" i="4"/>
  <c r="Q47" i="4"/>
  <c r="P47" i="4"/>
  <c r="O47" i="4"/>
  <c r="L43" i="4"/>
  <c r="M43" i="4" s="1"/>
  <c r="M47" i="4" s="1"/>
  <c r="V42" i="4"/>
  <c r="U42" i="4"/>
  <c r="T42" i="4"/>
  <c r="S42" i="4"/>
  <c r="R42" i="4"/>
  <c r="Q42" i="4"/>
  <c r="O42" i="4"/>
  <c r="M42" i="4"/>
  <c r="L42" i="4"/>
  <c r="P42" i="4"/>
  <c r="V38" i="4"/>
  <c r="U38" i="4"/>
  <c r="T38" i="4"/>
  <c r="S38" i="4"/>
  <c r="R38" i="4"/>
  <c r="P38" i="4"/>
  <c r="O38" i="4"/>
  <c r="M38" i="4"/>
  <c r="L38" i="4"/>
  <c r="Q37" i="4"/>
  <c r="Q38" i="4" s="1"/>
  <c r="P33" i="4"/>
  <c r="L33" i="4"/>
  <c r="P32" i="4"/>
  <c r="L32" i="4"/>
  <c r="P30" i="4"/>
  <c r="L30" i="4"/>
  <c r="M28" i="4"/>
  <c r="M34" i="4" l="1"/>
  <c r="P133" i="4"/>
  <c r="Q133" i="4" s="1"/>
  <c r="R133" i="4" s="1"/>
  <c r="M68" i="4"/>
  <c r="M74" i="4"/>
  <c r="M130" i="4"/>
  <c r="Q130" i="4" s="1"/>
  <c r="T112" i="4"/>
  <c r="L146" i="4"/>
  <c r="V146" i="4"/>
  <c r="L28" i="4"/>
  <c r="L34" i="4" s="1"/>
  <c r="U69" i="4"/>
  <c r="S69" i="4"/>
  <c r="U112" i="4"/>
  <c r="Q116" i="4"/>
  <c r="R114" i="4"/>
  <c r="L114" i="4" s="1"/>
  <c r="M114" i="4" s="1"/>
  <c r="V69" i="4"/>
  <c r="T69" i="4"/>
  <c r="V112" i="4"/>
  <c r="M126" i="4"/>
  <c r="R126" i="4" s="1"/>
  <c r="S146" i="4"/>
  <c r="Q77" i="4"/>
  <c r="Q81" i="4"/>
  <c r="Q85" i="4"/>
  <c r="S112" i="4"/>
  <c r="T146" i="4"/>
  <c r="R77" i="4"/>
  <c r="R81" i="4"/>
  <c r="R85" i="4"/>
  <c r="L120" i="4"/>
  <c r="U146" i="4"/>
  <c r="M135" i="4"/>
  <c r="P135" i="4" s="1"/>
  <c r="Q135" i="4" s="1"/>
  <c r="R135" i="4" s="1"/>
  <c r="M65" i="4"/>
  <c r="P92" i="4"/>
  <c r="P112" i="4" s="1"/>
  <c r="M97" i="4"/>
  <c r="M57" i="4"/>
  <c r="S147" i="4"/>
  <c r="O28" i="4"/>
  <c r="O34" i="4" s="1"/>
  <c r="L47" i="4"/>
  <c r="L57" i="4"/>
  <c r="L68" i="4"/>
  <c r="Q75" i="4"/>
  <c r="Q79" i="4"/>
  <c r="Q83" i="4"/>
  <c r="Q98" i="4"/>
  <c r="Q104" i="4" s="1"/>
  <c r="Q105" i="4"/>
  <c r="Q108" i="4" s="1"/>
  <c r="O108" i="4"/>
  <c r="L109" i="4"/>
  <c r="P116" i="4"/>
  <c r="O116" i="4"/>
  <c r="P140" i="4"/>
  <c r="Q140" i="4" s="1"/>
  <c r="R140" i="4" s="1"/>
  <c r="R75" i="4"/>
  <c r="R79" i="4"/>
  <c r="R83" i="4"/>
  <c r="R98" i="4"/>
  <c r="R104" i="4" s="1"/>
  <c r="R105" i="4"/>
  <c r="R108" i="4" s="1"/>
  <c r="M121" i="4"/>
  <c r="L74" i="4"/>
  <c r="O92" i="4"/>
  <c r="L97" i="4"/>
  <c r="L65" i="4"/>
  <c r="L53" i="1"/>
  <c r="L81" i="4" l="1"/>
  <c r="M81" i="4" s="1"/>
  <c r="T147" i="4"/>
  <c r="V147" i="4"/>
  <c r="L85" i="4"/>
  <c r="M85" i="4" s="1"/>
  <c r="L79" i="4"/>
  <c r="M79" i="4" s="1"/>
  <c r="L77" i="4"/>
  <c r="M77" i="4" s="1"/>
  <c r="L113" i="4"/>
  <c r="M113" i="4" s="1"/>
  <c r="M116" i="4" s="1"/>
  <c r="Q92" i="4"/>
  <c r="U147" i="4"/>
  <c r="L83" i="4"/>
  <c r="M83" i="4" s="1"/>
  <c r="R116" i="4"/>
  <c r="Q112" i="4"/>
  <c r="M105" i="4"/>
  <c r="M108" i="4" s="1"/>
  <c r="R92" i="4"/>
  <c r="R112" i="4" s="1"/>
  <c r="L69" i="4"/>
  <c r="M146" i="4"/>
  <c r="P121" i="4"/>
  <c r="O112" i="4"/>
  <c r="L98" i="4"/>
  <c r="L105" i="4"/>
  <c r="L108" i="4" s="1"/>
  <c r="R28" i="4"/>
  <c r="P28" i="4"/>
  <c r="Q28" i="4"/>
  <c r="O69" i="4"/>
  <c r="L75" i="4"/>
  <c r="L111" i="4"/>
  <c r="M109" i="4"/>
  <c r="M111" i="4" s="1"/>
  <c r="M69" i="4"/>
  <c r="L37" i="1"/>
  <c r="L64" i="1"/>
  <c r="H152" i="1"/>
  <c r="H151" i="1"/>
  <c r="H150" i="1"/>
  <c r="T106" i="1"/>
  <c r="U106" i="1"/>
  <c r="V106" i="1"/>
  <c r="S106" i="1"/>
  <c r="O106" i="1"/>
  <c r="T105" i="1"/>
  <c r="U105" i="1"/>
  <c r="V105" i="1"/>
  <c r="S105" i="1"/>
  <c r="L105" i="1"/>
  <c r="M105" i="1"/>
  <c r="O105" i="1"/>
  <c r="P105" i="1"/>
  <c r="Q105" i="1"/>
  <c r="R105" i="1"/>
  <c r="M104" i="1"/>
  <c r="L104" i="1"/>
  <c r="M103" i="1"/>
  <c r="L103" i="1"/>
  <c r="Q103" i="1"/>
  <c r="R69" i="4" l="1"/>
  <c r="R34" i="4"/>
  <c r="Q69" i="4"/>
  <c r="Q34" i="4"/>
  <c r="P69" i="4"/>
  <c r="P34" i="4"/>
  <c r="L116" i="4"/>
  <c r="O147" i="4"/>
  <c r="L104" i="4"/>
  <c r="M98" i="4"/>
  <c r="M104" i="4" s="1"/>
  <c r="M112" i="4" s="1"/>
  <c r="M147" i="4" s="1"/>
  <c r="H156" i="4"/>
  <c r="H158" i="4" s="1"/>
  <c r="M75" i="4"/>
  <c r="M92" i="4" s="1"/>
  <c r="L92" i="4"/>
  <c r="Q121" i="4"/>
  <c r="P146" i="4"/>
  <c r="T86" i="1"/>
  <c r="U86" i="1"/>
  <c r="V86" i="1"/>
  <c r="S86" i="1"/>
  <c r="M48" i="1"/>
  <c r="L48" i="1"/>
  <c r="L50" i="1"/>
  <c r="M50" i="1" s="1"/>
  <c r="M49" i="1"/>
  <c r="L49" i="1"/>
  <c r="T126" i="1"/>
  <c r="U126" i="1"/>
  <c r="V126" i="1"/>
  <c r="S126" i="1"/>
  <c r="T122" i="1"/>
  <c r="U122" i="1"/>
  <c r="V122" i="1"/>
  <c r="S122" i="1"/>
  <c r="T124" i="1"/>
  <c r="U124" i="1"/>
  <c r="V124" i="1"/>
  <c r="S124" i="1"/>
  <c r="T129" i="1"/>
  <c r="U129" i="1"/>
  <c r="V129" i="1"/>
  <c r="V140" i="1" s="1"/>
  <c r="S129" i="1"/>
  <c r="S140" i="1" s="1"/>
  <c r="O138" i="1"/>
  <c r="M138" i="1"/>
  <c r="P138" i="1" s="1"/>
  <c r="Q138" i="1" s="1"/>
  <c r="R138" i="1" s="1"/>
  <c r="O136" i="1"/>
  <c r="M136" i="1"/>
  <c r="P136" i="1" s="1"/>
  <c r="Q136" i="1" s="1"/>
  <c r="R136" i="1" s="1"/>
  <c r="O134" i="1"/>
  <c r="M134" i="1"/>
  <c r="P134" i="1" s="1"/>
  <c r="Q134" i="1" s="1"/>
  <c r="R134" i="1" s="1"/>
  <c r="O132" i="1"/>
  <c r="M132" i="1"/>
  <c r="P132" i="1" s="1"/>
  <c r="Q132" i="1" s="1"/>
  <c r="R132" i="1" s="1"/>
  <c r="O130" i="1"/>
  <c r="M130" i="1"/>
  <c r="P130" i="1" s="1"/>
  <c r="Q130" i="1" s="1"/>
  <c r="R130" i="1" s="1"/>
  <c r="L129" i="1"/>
  <c r="O129" i="1" s="1"/>
  <c r="O127" i="1"/>
  <c r="M127" i="1"/>
  <c r="P127" i="1" s="1"/>
  <c r="Q127" i="1" s="1"/>
  <c r="R127" i="1" s="1"/>
  <c r="L126" i="1"/>
  <c r="O126" i="1" s="1"/>
  <c r="M125" i="1"/>
  <c r="Q125" i="1" s="1"/>
  <c r="L124" i="1"/>
  <c r="Q123" i="1"/>
  <c r="M122" i="1"/>
  <c r="Q122" i="1" s="1"/>
  <c r="L122" i="1"/>
  <c r="M121" i="1"/>
  <c r="M120" i="1" s="1"/>
  <c r="R120" i="1" s="1"/>
  <c r="L120" i="1"/>
  <c r="Q119" i="1"/>
  <c r="M118" i="1"/>
  <c r="Q118" i="1" s="1"/>
  <c r="L118" i="1"/>
  <c r="M117" i="1"/>
  <c r="P117" i="1" s="1"/>
  <c r="Q117" i="1" s="1"/>
  <c r="R117" i="1" s="1"/>
  <c r="M116" i="1"/>
  <c r="P116" i="1" s="1"/>
  <c r="Q116" i="1" s="1"/>
  <c r="R116" i="1" s="1"/>
  <c r="L115" i="1"/>
  <c r="P147" i="4" l="1"/>
  <c r="L112" i="4"/>
  <c r="L147" i="4" s="1"/>
  <c r="Q146" i="4"/>
  <c r="Q147" i="4" s="1"/>
  <c r="R121" i="4"/>
  <c r="R146" i="4" s="1"/>
  <c r="R147" i="4" s="1"/>
  <c r="U140" i="1"/>
  <c r="L140" i="1"/>
  <c r="T140" i="1"/>
  <c r="M126" i="1"/>
  <c r="P126" i="1" s="1"/>
  <c r="Q126" i="1" s="1"/>
  <c r="R126" i="1" s="1"/>
  <c r="M124" i="1"/>
  <c r="Q124" i="1" s="1"/>
  <c r="O140" i="1"/>
  <c r="R121" i="1"/>
  <c r="M129" i="1"/>
  <c r="P129" i="1" s="1"/>
  <c r="Q129" i="1" s="1"/>
  <c r="R129" i="1" s="1"/>
  <c r="M115" i="1"/>
  <c r="P115" i="1" l="1"/>
  <c r="M140" i="1"/>
  <c r="P140" i="1" l="1"/>
  <c r="Q115" i="1"/>
  <c r="Q140" i="1" l="1"/>
  <c r="R115" i="1"/>
  <c r="R140" i="1" s="1"/>
  <c r="T102" i="1" l="1"/>
  <c r="U102" i="1"/>
  <c r="V102" i="1"/>
  <c r="S102" i="1"/>
  <c r="T98" i="1"/>
  <c r="U98" i="1"/>
  <c r="V98" i="1"/>
  <c r="S98" i="1"/>
  <c r="T91" i="1"/>
  <c r="U91" i="1"/>
  <c r="V91" i="1"/>
  <c r="S91" i="1"/>
  <c r="T68" i="1"/>
  <c r="U68" i="1"/>
  <c r="V68" i="1"/>
  <c r="S68" i="1"/>
  <c r="T62" i="1"/>
  <c r="U62" i="1"/>
  <c r="V62" i="1"/>
  <c r="S62" i="1"/>
  <c r="T59" i="1"/>
  <c r="U59" i="1"/>
  <c r="V59" i="1"/>
  <c r="S59" i="1"/>
  <c r="T51" i="1"/>
  <c r="U51" i="1"/>
  <c r="V51" i="1"/>
  <c r="S51" i="1"/>
  <c r="T41" i="1"/>
  <c r="U41" i="1"/>
  <c r="V41" i="1"/>
  <c r="S41" i="1"/>
  <c r="T36" i="1"/>
  <c r="U36" i="1"/>
  <c r="V36" i="1"/>
  <c r="S36" i="1"/>
  <c r="T32" i="1"/>
  <c r="U32" i="1"/>
  <c r="V32" i="1"/>
  <c r="S32" i="1"/>
  <c r="T28" i="1"/>
  <c r="U28" i="1"/>
  <c r="V28" i="1"/>
  <c r="S28" i="1"/>
  <c r="O62" i="1"/>
  <c r="P62" i="1"/>
  <c r="Q62" i="1"/>
  <c r="R62" i="1"/>
  <c r="L61" i="1"/>
  <c r="M61" i="1" s="1"/>
  <c r="L60" i="1"/>
  <c r="L62" i="1" s="1"/>
  <c r="O114" i="1"/>
  <c r="P114" i="1"/>
  <c r="Q114" i="1"/>
  <c r="R114" i="1"/>
  <c r="L111" i="1"/>
  <c r="M111" i="1" s="1"/>
  <c r="L109" i="1"/>
  <c r="M109" i="1" s="1"/>
  <c r="P108" i="1"/>
  <c r="R108" i="1" s="1"/>
  <c r="O107" i="1"/>
  <c r="R107" i="1" s="1"/>
  <c r="L101" i="1"/>
  <c r="M101" i="1" s="1"/>
  <c r="M100" i="1"/>
  <c r="L100" i="1"/>
  <c r="L88" i="1"/>
  <c r="M88" i="1" s="1"/>
  <c r="P99" i="1"/>
  <c r="P102" i="1" s="1"/>
  <c r="O99" i="1"/>
  <c r="R99" i="1" s="1"/>
  <c r="R102" i="1" s="1"/>
  <c r="S63" i="1" l="1"/>
  <c r="S141" i="1"/>
  <c r="V63" i="1"/>
  <c r="O110" i="1"/>
  <c r="M60" i="1"/>
  <c r="M62" i="1" s="1"/>
  <c r="U63" i="1"/>
  <c r="Q107" i="1"/>
  <c r="T63" i="1"/>
  <c r="T141" i="1"/>
  <c r="P107" i="1"/>
  <c r="P110" i="1" s="1"/>
  <c r="Q108" i="1"/>
  <c r="L108" i="1" s="1"/>
  <c r="M108" i="1" s="1"/>
  <c r="R110" i="1"/>
  <c r="O102" i="1"/>
  <c r="Q99" i="1"/>
  <c r="Q102" i="1" s="1"/>
  <c r="L97" i="1"/>
  <c r="M97" i="1" s="1"/>
  <c r="L96" i="1"/>
  <c r="L95" i="1"/>
  <c r="M95" i="1" s="1"/>
  <c r="P92" i="1"/>
  <c r="P98" i="1" s="1"/>
  <c r="O92" i="1"/>
  <c r="L94" i="1"/>
  <c r="O91" i="1"/>
  <c r="P91" i="1"/>
  <c r="Q91" i="1"/>
  <c r="R91" i="1"/>
  <c r="L90" i="1"/>
  <c r="M90" i="1" s="1"/>
  <c r="L89" i="1"/>
  <c r="M89" i="1" s="1"/>
  <c r="L87" i="1"/>
  <c r="M87" i="1" s="1"/>
  <c r="L85" i="1"/>
  <c r="O79" i="1"/>
  <c r="R79" i="1" s="1"/>
  <c r="L82" i="1"/>
  <c r="M82" i="1" s="1"/>
  <c r="L80" i="1"/>
  <c r="O77" i="1"/>
  <c r="Q77" i="1" s="1"/>
  <c r="O75" i="1"/>
  <c r="R75" i="1" s="1"/>
  <c r="O73" i="1"/>
  <c r="R73" i="1" s="1"/>
  <c r="O71" i="1"/>
  <c r="R71" i="1" s="1"/>
  <c r="O69" i="1"/>
  <c r="Q69" i="1" s="1"/>
  <c r="L66" i="1"/>
  <c r="M66" i="1" s="1"/>
  <c r="L65" i="1"/>
  <c r="M65" i="1" s="1"/>
  <c r="O68" i="1"/>
  <c r="P68" i="1"/>
  <c r="Q68" i="1"/>
  <c r="R68" i="1"/>
  <c r="M64" i="1"/>
  <c r="O59" i="1"/>
  <c r="P59" i="1"/>
  <c r="Q59" i="1"/>
  <c r="R59" i="1"/>
  <c r="M53" i="1"/>
  <c r="L55" i="1"/>
  <c r="M55" i="1" s="1"/>
  <c r="M58" i="1"/>
  <c r="L58" i="1"/>
  <c r="M57" i="1"/>
  <c r="L57" i="1"/>
  <c r="M51" i="1"/>
  <c r="O51" i="1"/>
  <c r="Q51" i="1"/>
  <c r="R51" i="1"/>
  <c r="O41" i="1"/>
  <c r="Q41" i="1"/>
  <c r="R41" i="1"/>
  <c r="L41" i="1"/>
  <c r="M36" i="1"/>
  <c r="L36" i="1"/>
  <c r="R36" i="1"/>
  <c r="Q36" i="1"/>
  <c r="O36" i="1"/>
  <c r="P34" i="1"/>
  <c r="P36" i="1" s="1"/>
  <c r="O32" i="1"/>
  <c r="P32" i="1"/>
  <c r="R32" i="1"/>
  <c r="M32" i="1"/>
  <c r="L32" i="1"/>
  <c r="Q31" i="1"/>
  <c r="Q32" i="1" s="1"/>
  <c r="P27" i="1"/>
  <c r="P26" i="1"/>
  <c r="P24" i="1"/>
  <c r="L27" i="1"/>
  <c r="L26" i="1"/>
  <c r="L24" i="1"/>
  <c r="M22" i="1"/>
  <c r="O22" i="1" s="1"/>
  <c r="U141" i="1" l="1"/>
  <c r="V141" i="1"/>
  <c r="L99" i="1"/>
  <c r="L102" i="1" s="1"/>
  <c r="L107" i="1"/>
  <c r="M107" i="1" s="1"/>
  <c r="M110" i="1" s="1"/>
  <c r="Q110" i="1"/>
  <c r="M99" i="1"/>
  <c r="M102" i="1" s="1"/>
  <c r="R92" i="1"/>
  <c r="R98" i="1" s="1"/>
  <c r="Q92" i="1"/>
  <c r="Q98" i="1" s="1"/>
  <c r="M96" i="1"/>
  <c r="O98" i="1"/>
  <c r="L91" i="1"/>
  <c r="L84" i="1"/>
  <c r="M91" i="1"/>
  <c r="P73" i="1"/>
  <c r="O86" i="1"/>
  <c r="Q73" i="1"/>
  <c r="P75" i="1"/>
  <c r="P77" i="1"/>
  <c r="Q79" i="1"/>
  <c r="P79" i="1"/>
  <c r="R77" i="1"/>
  <c r="P71" i="1"/>
  <c r="P69" i="1"/>
  <c r="Q71" i="1"/>
  <c r="Q75" i="1"/>
  <c r="L75" i="1" s="1"/>
  <c r="M75" i="1" s="1"/>
  <c r="R69" i="1"/>
  <c r="L68" i="1"/>
  <c r="M68" i="1"/>
  <c r="M59" i="1"/>
  <c r="L59" i="1"/>
  <c r="L51" i="1"/>
  <c r="P51" i="1"/>
  <c r="P22" i="1"/>
  <c r="P28" i="1" s="1"/>
  <c r="O28" i="1"/>
  <c r="O63" i="1" s="1"/>
  <c r="Q22" i="1"/>
  <c r="Q28" i="1" s="1"/>
  <c r="Q63" i="1" s="1"/>
  <c r="R22" i="1"/>
  <c r="R28" i="1" s="1"/>
  <c r="R63" i="1" s="1"/>
  <c r="M28" i="1"/>
  <c r="L22" i="1"/>
  <c r="L28" i="1" s="1"/>
  <c r="L110" i="1" l="1"/>
  <c r="L63" i="1"/>
  <c r="O141" i="1"/>
  <c r="L92" i="1"/>
  <c r="L98" i="1" s="1"/>
  <c r="L79" i="1"/>
  <c r="M79" i="1" s="1"/>
  <c r="L73" i="1"/>
  <c r="M73" i="1" s="1"/>
  <c r="R86" i="1"/>
  <c r="L77" i="1"/>
  <c r="M77" i="1" s="1"/>
  <c r="L71" i="1"/>
  <c r="M71" i="1" s="1"/>
  <c r="Q86" i="1"/>
  <c r="P86" i="1"/>
  <c r="P106" i="1" s="1"/>
  <c r="L69" i="1"/>
  <c r="R106" i="1" l="1"/>
  <c r="R141" i="1" s="1"/>
  <c r="Q106" i="1"/>
  <c r="Q141" i="1" s="1"/>
  <c r="L86" i="1"/>
  <c r="L106" i="1" s="1"/>
  <c r="M114" i="1" l="1"/>
  <c r="L114" i="1"/>
  <c r="L141" i="1" s="1"/>
  <c r="M94" i="1"/>
  <c r="M92" i="1"/>
  <c r="M85" i="1"/>
  <c r="M84" i="1"/>
  <c r="M80" i="1"/>
  <c r="M69" i="1"/>
  <c r="M37" i="1"/>
  <c r="M98" i="1" l="1"/>
  <c r="M86" i="1"/>
  <c r="M106" i="1" s="1"/>
  <c r="P41" i="1"/>
  <c r="P63" i="1" s="1"/>
  <c r="P141" i="1" s="1"/>
  <c r="M41" i="1"/>
  <c r="M63" i="1" s="1"/>
  <c r="M141" i="1" l="1"/>
</calcChain>
</file>

<file path=xl/sharedStrings.xml><?xml version="1.0" encoding="utf-8"?>
<sst xmlns="http://schemas.openxmlformats.org/spreadsheetml/2006/main" count="563" uniqueCount="233">
  <si>
    <t>DIRECCION DE DESARROLLO SOCIAL</t>
  </si>
  <si>
    <t>ARTICULACIÓN AL PLAN NACIONAL DEL BUEN VIVIR</t>
  </si>
  <si>
    <t>EJE:</t>
  </si>
  <si>
    <t>Derechos, libertades y capacidades para el buen vivir.</t>
  </si>
  <si>
    <t>Objetivo:</t>
  </si>
  <si>
    <t>Construir espacios de encuento común y fortalecer la identidad nacional, las identidades diversas, la plurinacionalidad y la interculturalidad</t>
  </si>
  <si>
    <t>Política:</t>
  </si>
  <si>
    <t>Impulsar los procesos de creación cultural en todas sus formas, lenguajes y expresiones, tanto de individuos como de colectividades diversas.</t>
  </si>
  <si>
    <t>Meta:</t>
  </si>
  <si>
    <t>Revertir la tendencia de participación de la ciudadanía en actividades culturales, sociales, deportivas y comunitarias y superar el 13%</t>
  </si>
  <si>
    <t>Lineamiento Estratégico del PDOT</t>
  </si>
  <si>
    <t>Objetivo Estartégico del PDOT</t>
  </si>
  <si>
    <t>Meta del PDOT</t>
  </si>
  <si>
    <t>Planes o programas</t>
  </si>
  <si>
    <t>Proyectos (1)</t>
  </si>
  <si>
    <t>Actividad (2)</t>
  </si>
  <si>
    <t>Necesidad  Pública que satisface (3)</t>
  </si>
  <si>
    <t>Metas/ Resultado</t>
  </si>
  <si>
    <t>Indicadores de Gestión Institucional (5)</t>
  </si>
  <si>
    <t>Fuentes de Financiamiento (7)</t>
  </si>
  <si>
    <t>Monto Total</t>
  </si>
  <si>
    <t>GPC</t>
  </si>
  <si>
    <t>OTROS</t>
  </si>
  <si>
    <t>MANTENIMIENTO Y CONSTRUCCIÓN DE LOS SISTEMAS DE RIEGO</t>
  </si>
  <si>
    <t>MEJORAMIENTO EN LA CONDUCCIÓN Y DISTRIBUCIÓN DE AGUA DEL CANAL ALOR , SECTOR EL ROSAL I ETAPA</t>
  </si>
  <si>
    <t>Rehabilitar el canal Alor, sector El Rosal e implementación de la distribución I Etapa</t>
  </si>
  <si>
    <t xml:space="preserve">Mejorar la eficiencia de aplicación de agua en cultivos. </t>
  </si>
  <si>
    <t>Al finalizar el 2013 se habrán construido 4 modulos de distribución.</t>
  </si>
  <si>
    <t>Al finalizar el 2013, 59 usuarios serán beneficiados</t>
  </si>
  <si>
    <t xml:space="preserve">DESARROLLO HUMANO INTEGRAL CON IDENTIDAD PATRIMONIAL, EQUIDAD Y ACTIVA PARTICIPACIÓN CIUDADANA A TRAVÉS DE UNA GESTIÓN PÚBLICA MODERNA, DESCENTRALIZADA, ARTICULADA, DEMOCRÁTICA Y CORRESPONSABLE, CON ENFOQUE DE GÉNERO Y GENERACIONAL DE PUEBLOS Y NACIONALIDADES </t>
  </si>
  <si>
    <t>Crear espacios culturales, sociales y deportivos para Jovenes , niños y adolecentes vulnerables  del sector urbano y rural en el Cantón Montúfar con el fin de administrar su tiempo 
libre y  potencial el desarrollo personal</t>
  </si>
  <si>
    <t>SUBTOTAL</t>
  </si>
  <si>
    <t>MASIFICACIÓN DE LOS SERVICIOS CULTURALES</t>
  </si>
  <si>
    <t>Ejecución de talleres permantes en tres niveles (predancistico, nivel 1 y 2)</t>
  </si>
  <si>
    <t>Realización de talleres permanentes con niños, niñas y adolescentes en la provincia del Carchi</t>
  </si>
  <si>
    <t>Material para cursos temático  a niños/as y jóvenes</t>
  </si>
  <si>
    <t>Ejecución de talleres permanentes y vacacionales dirigidos a niños/as y jóvenes inscritos en la Casa de la Juventud.</t>
  </si>
  <si>
    <t>ATENCIÓN SOCIAL</t>
  </si>
  <si>
    <t>Brindar espacios de formación y liderazgo a Jovenes , niños y adolecentes   del sector urbano y rural de la provincia del Carchi.</t>
  </si>
  <si>
    <t>FOMENTO DEPORTIVO</t>
  </si>
  <si>
    <t>Fortalecimiento de los espacios recreativos en niños/as y adolescentes a través de las escuelas de fútbol</t>
  </si>
  <si>
    <t>Adquirir uniformes deportivos para escuela de fútbol</t>
  </si>
  <si>
    <t>Adquirir incentivos para campeonatos de fútbol</t>
  </si>
  <si>
    <t>Adquirir implementos deportivos</t>
  </si>
  <si>
    <t>Adquirir identificativos para participar en eventos deportivos</t>
  </si>
  <si>
    <t>Adquirir incentivos para participantes en eventos deportivos</t>
  </si>
  <si>
    <t>Pasajes al exterior</t>
  </si>
  <si>
    <t>CONVENIO INTERINSTITUCIONALES</t>
  </si>
  <si>
    <t>Convenios</t>
  </si>
  <si>
    <t>Brindar asistencia social a grupos de atención prioritaria y población en situación de Movilidad Humana</t>
  </si>
  <si>
    <t>Disminuir los niveles de desnutrición en las familias del Carchi</t>
  </si>
  <si>
    <t>Apoyo a pequeños productores y circuitos cortos de comercialización</t>
  </si>
  <si>
    <t>Capacitar en temas de SAN a los beneficiarios de manera didactica y práctica</t>
  </si>
  <si>
    <t>Capacitaciones y material para beneficiarios del proyecto</t>
  </si>
  <si>
    <t>Movilización y logistica</t>
  </si>
  <si>
    <t xml:space="preserve">Cumplir con las objetivos,  actividades e indicadores establecidas en el proyecto </t>
  </si>
  <si>
    <t>Al finalizar el año 2017 se atenderá a grupos vulnerables dotandoles de raciones alimenticias y disminuir los niveles de desnutrición en la provinciadel Carchi.</t>
  </si>
  <si>
    <t>Aporte patronal</t>
  </si>
  <si>
    <t>TOTAL</t>
  </si>
  <si>
    <t>Contratar capacitadores en disciplinas artísticas, deportivas y otras para la Casa de la Juventud en el Cantón Montúfar</t>
  </si>
  <si>
    <t>Componente</t>
  </si>
  <si>
    <t>Vestuario, Lencería y prendas de protección.</t>
  </si>
  <si>
    <t>Adquisición de trajes para danza</t>
  </si>
  <si>
    <t>Adquisición de implementos deportivos</t>
  </si>
  <si>
    <t>Adquisición de instrumentos musicales</t>
  </si>
  <si>
    <t>Contribuir con el 2% (250) de Niños, niñas y adolescentes con respecto al total de la Población entre 5 a 26 años que participan de forma activa en el desarrollo de actividades establecidas en los ejes de acción: liderazgo y participación juvenil, expresiones artísticas y deportivas; y procesos de capacitación y formación en proyectos juveniles, a través de la implementación de la Casa de la Juventud en el Cantón Montufar.</t>
  </si>
  <si>
    <t xml:space="preserve">Capacitados al menos, 210 jóvenes en arte y deportes </t>
  </si>
  <si>
    <t>Al menos 40 jóvenes formados en Liderazgo, aplicación de derechos y construcción ciudadana juvenil</t>
  </si>
  <si>
    <t>Conformados grupos juveniles, artísticos o deportivos activos</t>
  </si>
  <si>
    <t>Realizados procesos de capacitación y formación en proyectos juveniles.</t>
  </si>
  <si>
    <t>Contratación de 5 tutores</t>
  </si>
  <si>
    <t>EJECUCIÓN PRESUPUESTARIA</t>
  </si>
  <si>
    <t>I T</t>
  </si>
  <si>
    <t>II T</t>
  </si>
  <si>
    <t>III T</t>
  </si>
  <si>
    <t>IV T</t>
  </si>
  <si>
    <t>-</t>
  </si>
  <si>
    <t>Fortalecimiento de habilidades y destrezas de los niños, niñas y adolescentes participantes</t>
  </si>
  <si>
    <t xml:space="preserve">Fortalecimiento de clubs de danza </t>
  </si>
  <si>
    <t>Logistica para festival de danza contemporánea</t>
  </si>
  <si>
    <t>Al finalizar el 2018 se ha capacitado a 350 niños y niñas y adolescentes en talleres permanentes y vacacionales</t>
  </si>
  <si>
    <t xml:space="preserve">Al finalizar el año 2018, se ha fortalecido el trabajo con clubes artísticos </t>
  </si>
  <si>
    <t>DANZA CONTEMPORÁNEA</t>
  </si>
  <si>
    <t>DANZA NACIONAL</t>
  </si>
  <si>
    <t>Adquisición de trajes para Danza Nacional</t>
  </si>
  <si>
    <t xml:space="preserve">Alfinalizar el año 2018 se ha realizado un festival de danza </t>
  </si>
  <si>
    <t>Conformación de al menos 1 grupo artístico en la disciplina de Danza Nacional</t>
  </si>
  <si>
    <t>Conformación de al menos 1 grupo artístico en la disciplina de danza contemporánea</t>
  </si>
  <si>
    <t>Satisfacer nesecidades artistico - culturales de la sociedad y contribuir al fortalecimiento de la identidad nacional, la interculturalidad</t>
  </si>
  <si>
    <t>Al finalizar el año 2018 se han fortalecido los grupos artísticos conformados</t>
  </si>
  <si>
    <t>ARTES PLÁSTICAS</t>
  </si>
  <si>
    <t>Realización de murales artísticos a nivel Provincial</t>
  </si>
  <si>
    <t>Realización de 10 murales</t>
  </si>
  <si>
    <t>Al finalizar el año 2018, se han realizado alrededor de 10 murales artísticos a nivel Provincial.</t>
  </si>
  <si>
    <t>MÚSICA</t>
  </si>
  <si>
    <t>Al finalizar el mes de Diciembre se ha realizado  talleres permanentes y  vacacionales con alrededor de 500 niños/as y jóvenes.</t>
  </si>
  <si>
    <t xml:space="preserve">Conformación de al menos 5 agrupaciones juveniles de música </t>
  </si>
  <si>
    <t>Apoyo artístico y conformación de agrupaciones integradas por alrededor de 5 integrantes por cada una, en los géneros: balada pop, rok, hevymetal, folklor y música nacional</t>
  </si>
  <si>
    <t xml:space="preserve">Desarrollo de talleres permanentes en temáticas: piano, guitarra, vocalización y percusión con alrededor de 60 niñós, niñas y adolescentes </t>
  </si>
  <si>
    <t>Apoyo artístico y formación de 4 artistas solistas en diversos géneros</t>
  </si>
  <si>
    <t>Conformación de agrupaciones artísticas y formación de solistas</t>
  </si>
  <si>
    <t>Adquisición de Equipos de Amplificación y sonido</t>
  </si>
  <si>
    <t>Adquisición de instrumentos musicales para conformación de grupos artísticos</t>
  </si>
  <si>
    <t>Mantenimiento de instrumentos musicales</t>
  </si>
  <si>
    <t>Fortalecimiento de la disciplina de música</t>
  </si>
  <si>
    <t>Al finalizar el año 2018, se ha fortalecido en un 100% la disciplina de música, para dinamizar el accionar de la Institución a nivel Provincial</t>
  </si>
  <si>
    <t>FORTALECIMIENTO DE LA CASA DE LA JUVENTUD EN EL CANTÓN MONTÚFAR</t>
  </si>
  <si>
    <t>RUTAS DE INTEGRACIÓN CULTURAL INCLUSIVAS</t>
  </si>
  <si>
    <t>Contratación de sonido y tarima</t>
  </si>
  <si>
    <t>Aquisiciòn de materiales de arte, acuarelas, òleos, cartulinas, pinceles y otros</t>
  </si>
  <si>
    <t>Adquisición de carpas</t>
  </si>
  <si>
    <t>EVENTOS ARTÍSTICO - CULTURALES INTERDISCIPLINARIOS</t>
  </si>
  <si>
    <t>Concursos de Talentos Juveniles y viernes al teatro</t>
  </si>
  <si>
    <t>Contribuir con alrededor del 50% de la población a nivel Provincial que participa y visibiliza las diferentes manifestaciones artístico - culturales</t>
  </si>
  <si>
    <t>Al finalizar el año 2018 se han realizado alrededor de 15 eventos denominados viernes al teatro a nivel Provincial</t>
  </si>
  <si>
    <t>Al finalizar el año 2018 se han fortalecido los espacios culturales en las parroquias de la Provincia de forma articulada con los GAD´S Parroquiales.</t>
  </si>
  <si>
    <t>Al finalizar el año 2018 se han fortalecido grupos artístico - culturales a nivel Provincial</t>
  </si>
  <si>
    <t>Contratación de artistas</t>
  </si>
  <si>
    <t>Desconcentrar los servicios: sociales, culturales y artísticos a nivel Provincial, a través del fomento de diversas actividades de forma inclusiva</t>
  </si>
  <si>
    <t xml:space="preserve">Fortalecimiento de habilidades y destrezas de los niños, niñas y adolescentes participantes, </t>
  </si>
  <si>
    <t>FORTALECIMIENTO DE LOS DERECHOS DE GRUPOS DE ATENCIÓN PRIORITARIA DE FORMA INCLUSIVA</t>
  </si>
  <si>
    <t>FORTALECIMIENTO DE LA RED JUVENIL Y ESCUELA PARA PADRES</t>
  </si>
  <si>
    <t>Adquisición de material didáctico</t>
  </si>
  <si>
    <t>Desarrollo de al menos 3 talleres de formación humana y Escuela para Padres por cada cantón.
Realización de 4 encuentros masivos a nivel Provincial</t>
  </si>
  <si>
    <t>Adquisición de material de ferretería para actividades de voluntariado</t>
  </si>
  <si>
    <t>Adquisición de incentivos para eventos sociales, artístico, culturales y otros.</t>
  </si>
  <si>
    <t>Logística para encuentros de formación humana y liderazgo (alquiler de local)</t>
  </si>
  <si>
    <t>Fortalecimiento de Red Juvenil con la participación de 300 jóvenes a nivel Provincial.
Capacitados alrededor de 1.000 jóvenes y 500 Padres de Familia a nivel Provincial.</t>
  </si>
  <si>
    <t>Fortalecimiento de lazos familiares a través de talleres de liderazgo y formación humana atendiendo alrededor de 2.500 personas a nivel Provincial.</t>
  </si>
  <si>
    <t>Remuneración de Coordinador y 3 monitores</t>
  </si>
  <si>
    <t>Décimo cuarto de Coordinador y 3 monitores</t>
  </si>
  <si>
    <t>Décimo tercero de Coordinador y 3 monitores</t>
  </si>
  <si>
    <t>Aporte patronal de Coordinador y 3 monitores</t>
  </si>
  <si>
    <t>Compensación vacaciones no gozadas Coordinador y 3 monitores</t>
  </si>
  <si>
    <t>Conformadas y fortalecidas alrededor de 25 Escuelas de Fútbol a nivel Provincial con la participación de alrededor de 50 niños, niñas y adolescentes por cada una.
Desarrollados alrededor de 6 eventos deportivos a nivel Provincial.
Realizada una capacitación en técnica deportiva.</t>
  </si>
  <si>
    <t>Contribuir con el 2,5% (1.250 niños, niñas y adolescentes) que integran las Escuelas de Fútbol a nivel Provincial, con respecto al total de la Población (50.602 NNA) en las edades de 5 a 18 años, con la finalidad de fortalecer las habilidades deportivas y el uso adecuado del tiempo libre.</t>
  </si>
  <si>
    <t>Capacitación en disciplinas deportivas</t>
  </si>
  <si>
    <t>FORTALECIMIENTO DE LAS ESCUELAS DE FÚTBOL A NIVEL PROVINCIAL</t>
  </si>
  <si>
    <t>Servicios Personales por contrato para 12 profesores base por un año</t>
  </si>
  <si>
    <t>CARCHI DEPORTIVO</t>
  </si>
  <si>
    <t>ATLETISMO</t>
  </si>
  <si>
    <t>Adquisición de uniformes deportivos para atletas</t>
  </si>
  <si>
    <t>Fortalecimiento de los espacios recreativos en niños/as y adolescentes a través de la escuela de atletismo</t>
  </si>
  <si>
    <t>Conformación de la Escuela de Atletismo con alrededor de 80 niños, niñas y adolescentes que desarrollan sus habilidades deportivas</t>
  </si>
  <si>
    <t>Desarrollados alrededor de 20 eventos deportivos a nivel Provincial, con la participación de alrededor de 10.000 personas</t>
  </si>
  <si>
    <t>CICLISMO</t>
  </si>
  <si>
    <t>Adquisición de implementos deportivos para escuela de atletismo</t>
  </si>
  <si>
    <t>Servicios Personales por contrato (1 tutor deportivo por 11 meses)</t>
  </si>
  <si>
    <t>Adquisición de bicicletas para Escuela de Ciclismo</t>
  </si>
  <si>
    <t>Adquisición de repuestos</t>
  </si>
  <si>
    <t>Participación en eventos Nacionales e Internacionales</t>
  </si>
  <si>
    <t>CREACIÓN DE ESPACIOS SOCIO - CULTURALES</t>
  </si>
  <si>
    <t>PATINAJE</t>
  </si>
  <si>
    <t>Fortalecimiento de los espacios recreativos en niños/as y adolescentes a través de la escuela de cilcismo</t>
  </si>
  <si>
    <t xml:space="preserve">Conformado 1 Equipo de Ciclismo integrado por 6 particpantes </t>
  </si>
  <si>
    <t>Conformada 1 Escuela de ciclismo intergada por 10 participantes.
Participación y representación  en 12 eventos deportivos</t>
  </si>
  <si>
    <t>Adquisición de uniformes deportivos para escuela de patinaje</t>
  </si>
  <si>
    <t>Adquisición de implementos deportivos para escuela de patinaje</t>
  </si>
  <si>
    <t>Servicios Personales por contrato (1 tutor deportivo) * 12 meses</t>
  </si>
  <si>
    <t>Fortalecimiento de los espacios recreativos en niños/as y adolescentes a través de la escuela de patinaje</t>
  </si>
  <si>
    <t>Conformados 2 grupos de patinaje conformados por alrededor de 40 niños cada uno,en los cantones Tulcán y Montúfar</t>
  </si>
  <si>
    <t>Organización y participación de 2 eventos deportivos al finalizar el año 2018, a nivel Provincial</t>
  </si>
  <si>
    <t>FORTALECIMIENTO DE LA CASA DE LA JUVENTUD</t>
  </si>
  <si>
    <t>Contratación de transporte para rutas culturales, sociales y deportivas (1 bus)</t>
  </si>
  <si>
    <t>Promoción y Publicidad</t>
  </si>
  <si>
    <t>Contratación de transporte (1 camioneta)</t>
  </si>
  <si>
    <t>Desconcentrar los servicios: sociales, culturales, artísticos y deportivos a nivel Provincial, a través del fomento de diversas actividades de forma inclusiva</t>
  </si>
  <si>
    <t>CONVENIOS INTERINSTITUCIONALES</t>
  </si>
  <si>
    <t>Aticulación de acciones con instituciones para ejecución de proyectos</t>
  </si>
  <si>
    <t>PROMOVER EVENTOS ARTÍSTICOS, SOCIALES, CULTURALES Y DEPORTIVOS</t>
  </si>
  <si>
    <t xml:space="preserve"> Eventos Culturales, deportivos, sociales y comunitarios de la Provincia </t>
  </si>
  <si>
    <t>Incentivos para Instituciones Ganadoras</t>
  </si>
  <si>
    <t>Desconcentrar los servicios: sociales, culturales y artísticos a nivel Provincial</t>
  </si>
  <si>
    <t>EJECUCIÓN FÍSICA</t>
  </si>
  <si>
    <t>ASISTENCIA ALIMENTRIA GRUPOS DE ATENCIÒN PRIORITARIA</t>
  </si>
  <si>
    <t xml:space="preserve">Raciones alimentarias a grupos vulnerables y mingas </t>
  </si>
  <si>
    <t xml:space="preserve">Entrega de asistencia alimentaria a  familias vulnerables como replica al modelo implementado por el PMA </t>
  </si>
  <si>
    <t>Brindar ayuda y asistencia alimentaria a grupos vulnerables identificados en la provincia del Carchi</t>
  </si>
  <si>
    <t xml:space="preserve"> Al finalizar el 2018 se habrá atendido a 1500 familias en vulnerabilidad  incluidas mujeres embaradas y con niño/as menores de cinco año, adultos mayores, discapacitados  y con enfermedades crònicas dotandoles de alimentación para mejorar la caliad de vida.</t>
  </si>
  <si>
    <t>Asistencia alimentaria escuelas</t>
  </si>
  <si>
    <t>Disminuir los niveles de desnutrición en 2600 niños  y niñas pertenecientes a 40 escuelas de la provincia del Carchi</t>
  </si>
  <si>
    <t>Al finalizar el año escolar 2017-2018 se habra atendido a 2600 niños/as de 40 escuelas de la provincia del Carchi.</t>
  </si>
  <si>
    <t>Capacitacion en SAN y fortalecimiento de capacidades</t>
  </si>
  <si>
    <t xml:space="preserve">Capacitaciòpn a usuarios del proyecto de seguridad alimentaria - escuelas </t>
  </si>
  <si>
    <t>Al finalizar el 2018  se habra capacitado el 100% de los beneficiarios  y al personal técnico del proyecto</t>
  </si>
  <si>
    <t>Huertos familiares y escolares</t>
  </si>
  <si>
    <t xml:space="preserve">Implementaciòn de huertos a familias beneficiarias del proyecto y a escuelas </t>
  </si>
  <si>
    <t>Al finalizar el 2018 se tendrà implementado huertos en las familias beneficiarias del proyecto y en las escuelas beneficarias del proyecto</t>
  </si>
  <si>
    <t>Adquiciciòn de semillas, herramientas  y abonos para implementaciòn de huertos</t>
  </si>
  <si>
    <t>MEJORAMIENTO DE VIVIENDAS FAMILIAS VULNERABLES</t>
  </si>
  <si>
    <t xml:space="preserve">Mantenimiento de viviendas familias vulnerables </t>
  </si>
  <si>
    <t>Mantenimientos y reparaciòn de viviendas - Cordinaciòn inclusiòn social</t>
  </si>
  <si>
    <t xml:space="preserve">Ayudar con el mejoramiento de viviendas a familias vulnerables </t>
  </si>
  <si>
    <t>Al finalizar el año 2018 se apoyaràn mìnimo 2 viviendas de familias en vulnerabilidad como caso de emergencias</t>
  </si>
  <si>
    <t>Contrataciòn de  obra para mejoramiento de viviendas familias vulnerables</t>
  </si>
  <si>
    <t>MATERIALES DE CONSTRUCCIÒN</t>
  </si>
  <si>
    <t>Varios productos de construcciòn</t>
  </si>
  <si>
    <t xml:space="preserve">Adquisiciòn de materiales de construcciòn </t>
  </si>
  <si>
    <t>Adquisiciòn de materiales de construcciòn para viviendas de familias en vulnerabilidad</t>
  </si>
  <si>
    <t>ACTIVIDADES COMPLEMENTARIAS</t>
  </si>
  <si>
    <t>Alquiler de vehìculo para movilizaciòn provincial</t>
  </si>
  <si>
    <t>Movilización provincial</t>
  </si>
  <si>
    <t xml:space="preserve">REMUNERACIONES </t>
  </si>
  <si>
    <t xml:space="preserve">Recurso Humano </t>
  </si>
  <si>
    <t>Remuneraciones</t>
  </si>
  <si>
    <t>Decimo cuarto</t>
  </si>
  <si>
    <t>Decimo Tercero</t>
  </si>
  <si>
    <t>Compensaciòn vacaciones no gozadas</t>
  </si>
  <si>
    <t>CARCHI SEGURIDAD ALIMENTARIA</t>
  </si>
  <si>
    <t>TOTAL DIRECCIÓN DESARROLLO SOCIAL</t>
  </si>
  <si>
    <t>Al finalizar el año 2018 se han realizado 4 concursos interdiscipliarios a nivel Provincial: música, danza y pintura con la participación de las diferentes unidades educativas</t>
  </si>
  <si>
    <t xml:space="preserve">EL GAD de la Provincia ejecutará un programa de asistencia alimentaria, impulsando 36 talleres de capacitación en seguridad alimentaria </t>
  </si>
  <si>
    <t xml:space="preserve">
Al finalizar el año 2019, el GAD Provincial  implementará 3 espacios culturales y sociales (casa de la juventud) a nivel provincial.
El GAD Provincial, realizará al menos 336 rutas culturales a nivel provincial al finalizar el año 2019
Al finalizar el año 2019, el GAD Provincial ejecutará  al menos 6 proyectos hacia grupos de interés prioritario.</t>
  </si>
  <si>
    <t>MATRIZ PLAN OPERATIVO ANUAL (POA) 2018</t>
  </si>
  <si>
    <t>CARCHI RECREATIVO
JORNADAS VACACIONALES</t>
  </si>
  <si>
    <t>Servicios Personales por contrato (5 tutores * 2 meses)</t>
  </si>
  <si>
    <t>Adquisición de incentivos para jornadas vacacionales</t>
  </si>
  <si>
    <t>Contribuir al usoa decuado del tiempo libre de los NNA a nivel Provincial</t>
  </si>
  <si>
    <t>Contribuir con alrededor del 5% (2,500 NNA) del total de la población Provincial en las edades de 5 a 17 años que participan en jornadas Vacacionales</t>
  </si>
  <si>
    <t>Al finalizar el periodo vacacional, cerca de 2,500 niños, niñas y adolescentes habrán participado en las diferentes actividades de las jornadas vacacionales</t>
  </si>
  <si>
    <t>Jornadas Culturales (Noviembre)</t>
  </si>
  <si>
    <t xml:space="preserve">Premios Pregón </t>
  </si>
  <si>
    <t>Remuneraciones (Fútbol)</t>
  </si>
  <si>
    <t>Remuneraciones (Seguridad Alimentaria)</t>
  </si>
  <si>
    <t>RUBROS QUE CONSTAN EN EL POA 2018</t>
  </si>
  <si>
    <t>Posibilidad de incorporar personal a nómina - bajo analisis de Talento Humano</t>
  </si>
  <si>
    <r>
      <rPr>
        <sz val="11"/>
        <rFont val="Verdana"/>
        <family val="2"/>
      </rPr>
      <t>Fortalecer las actividades artísticas, sociales y culturales a nivel Provincial</t>
    </r>
    <r>
      <rPr>
        <b/>
        <sz val="11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</si>
  <si>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Remuneraciones 2 personas (Facilitador Social-Analista Administrativa)</t>
  </si>
  <si>
    <t>Décimo Tercero</t>
  </si>
  <si>
    <t>Décimo Cuarto</t>
  </si>
  <si>
    <t>Aporte Patronal</t>
  </si>
  <si>
    <t>Compensación vacaciones no gozadas</t>
  </si>
  <si>
    <t>Definida una estructura organizacional, para el cumplimiento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</si>
</sst>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Times New Roman"/>
      <family val="1"/>
    </font>
    <font>
      <sz val="10"/>
      <name val="Times New Roman"/>
      <family val="1"/>
    </font>
    <font>
      <sz val="3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35"/>
      <color theme="1"/>
      <name val="Calibri"/>
      <family val="2"/>
      <scheme val="minor"/>
    </font>
    <font>
      <b/>
      <sz val="15"/>
      <color theme="1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color theme="1"/>
      <name val="Verdana"/>
      <family val="2"/>
    </font>
    <font>
      <b/>
      <sz val="13"/>
      <color theme="1"/>
      <name val="Verdana"/>
      <family val="2"/>
    </font>
    <font>
      <sz val="13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6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3" borderId="0" xfId="0" applyFill="1" applyBorder="1"/>
    <xf numFmtId="0" fontId="0" fillId="0" borderId="10" xfId="0" applyBorder="1"/>
    <xf numFmtId="0" fontId="0" fillId="0" borderId="9" xfId="0" applyBorder="1"/>
    <xf numFmtId="0" fontId="0" fillId="3" borderId="9" xfId="0" applyFill="1" applyBorder="1"/>
    <xf numFmtId="0" fontId="0" fillId="0" borderId="14" xfId="0" applyBorder="1"/>
    <xf numFmtId="4" fontId="15" fillId="9" borderId="9" xfId="1" applyNumberFormat="1" applyFont="1" applyFill="1" applyBorder="1" applyAlignment="1">
      <alignment horizontal="center" vertical="center"/>
    </xf>
    <xf numFmtId="4" fontId="15" fillId="2" borderId="9" xfId="0" applyNumberFormat="1" applyFont="1" applyFill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9" fontId="14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/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/>
    <xf numFmtId="4" fontId="15" fillId="0" borderId="0" xfId="0" applyNumberFormat="1" applyFont="1" applyBorder="1" applyAlignment="1">
      <alignment horizontal="left"/>
    </xf>
    <xf numFmtId="4" fontId="16" fillId="0" borderId="9" xfId="0" applyNumberFormat="1" applyFont="1" applyBorder="1" applyAlignment="1">
      <alignment vertical="center"/>
    </xf>
    <xf numFmtId="4" fontId="14" fillId="0" borderId="9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vertical="center"/>
    </xf>
    <xf numFmtId="4" fontId="14" fillId="0" borderId="9" xfId="1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9" fontId="14" fillId="0" borderId="9" xfId="0" applyNumberFormat="1" applyFont="1" applyBorder="1" applyAlignment="1">
      <alignment horizontal="center" vertical="center"/>
    </xf>
    <xf numFmtId="4" fontId="15" fillId="7" borderId="9" xfId="1" applyNumberFormat="1" applyFont="1" applyFill="1" applyBorder="1" applyAlignment="1">
      <alignment horizontal="center" vertical="center"/>
    </xf>
    <xf numFmtId="4" fontId="15" fillId="7" borderId="9" xfId="0" applyNumberFormat="1" applyFont="1" applyFill="1" applyBorder="1" applyAlignment="1">
      <alignment horizontal="center" vertical="center"/>
    </xf>
    <xf numFmtId="9" fontId="15" fillId="7" borderId="9" xfId="0" applyNumberFormat="1" applyFont="1" applyFill="1" applyBorder="1" applyAlignment="1">
      <alignment horizontal="center" vertical="center"/>
    </xf>
    <xf numFmtId="4" fontId="15" fillId="9" borderId="9" xfId="0" applyNumberFormat="1" applyFont="1" applyFill="1" applyBorder="1" applyAlignment="1">
      <alignment horizontal="center" vertical="center"/>
    </xf>
    <xf numFmtId="9" fontId="15" fillId="9" borderId="9" xfId="0" applyNumberFormat="1" applyFont="1" applyFill="1" applyBorder="1" applyAlignment="1">
      <alignment horizontal="center" vertical="center"/>
    </xf>
    <xf numFmtId="4" fontId="17" fillId="0" borderId="9" xfId="0" applyNumberFormat="1" applyFont="1" applyFill="1" applyBorder="1" applyAlignment="1">
      <alignment horizontal="center" vertical="center" wrapText="1"/>
    </xf>
    <xf numFmtId="4" fontId="14" fillId="3" borderId="9" xfId="1" applyNumberFormat="1" applyFont="1" applyFill="1" applyBorder="1" applyAlignment="1">
      <alignment horizontal="center" vertical="center"/>
    </xf>
    <xf numFmtId="4" fontId="15" fillId="3" borderId="9" xfId="1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>
      <alignment horizontal="center" vertical="center" wrapText="1"/>
    </xf>
    <xf numFmtId="4" fontId="15" fillId="7" borderId="9" xfId="1" applyNumberFormat="1" applyFont="1" applyFill="1" applyBorder="1" applyAlignment="1">
      <alignment vertical="center"/>
    </xf>
    <xf numFmtId="9" fontId="14" fillId="3" borderId="0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9" fontId="14" fillId="3" borderId="9" xfId="0" applyNumberFormat="1" applyFont="1" applyFill="1" applyBorder="1" applyAlignment="1">
      <alignment horizontal="center" vertical="center"/>
    </xf>
    <xf numFmtId="4" fontId="15" fillId="3" borderId="9" xfId="1" applyNumberFormat="1" applyFont="1" applyFill="1" applyBorder="1" applyAlignment="1">
      <alignment horizontal="center" vertical="center"/>
    </xf>
    <xf numFmtId="4" fontId="15" fillId="4" borderId="9" xfId="1" applyNumberFormat="1" applyFont="1" applyFill="1" applyBorder="1" applyAlignment="1">
      <alignment horizontal="center" vertical="center"/>
    </xf>
    <xf numFmtId="9" fontId="15" fillId="4" borderId="9" xfId="1" applyNumberFormat="1" applyFont="1" applyFill="1" applyBorder="1" applyAlignment="1">
      <alignment horizontal="center" vertical="center"/>
    </xf>
    <xf numFmtId="9" fontId="14" fillId="0" borderId="14" xfId="0" applyNumberFormat="1" applyFont="1" applyBorder="1" applyAlignment="1">
      <alignment horizontal="center" vertical="center"/>
    </xf>
    <xf numFmtId="4" fontId="15" fillId="4" borderId="9" xfId="0" applyNumberFormat="1" applyFont="1" applyFill="1" applyBorder="1" applyAlignment="1">
      <alignment horizontal="center" vertical="center"/>
    </xf>
    <xf numFmtId="9" fontId="15" fillId="4" borderId="9" xfId="0" applyNumberFormat="1" applyFont="1" applyFill="1" applyBorder="1" applyAlignment="1">
      <alignment horizontal="center" vertical="center"/>
    </xf>
    <xf numFmtId="9" fontId="14" fillId="3" borderId="9" xfId="1" applyNumberFormat="1" applyFont="1" applyFill="1" applyBorder="1" applyAlignment="1">
      <alignment horizontal="center" vertical="center"/>
    </xf>
    <xf numFmtId="4" fontId="18" fillId="4" borderId="9" xfId="0" applyNumberFormat="1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9" fontId="18" fillId="4" borderId="9" xfId="0" applyNumberFormat="1" applyFont="1" applyFill="1" applyBorder="1" applyAlignment="1">
      <alignment horizontal="center" vertical="center" wrapText="1"/>
    </xf>
    <xf numFmtId="43" fontId="15" fillId="6" borderId="9" xfId="1" applyFont="1" applyFill="1" applyBorder="1" applyAlignment="1">
      <alignment vertical="center"/>
    </xf>
    <xf numFmtId="2" fontId="15" fillId="6" borderId="9" xfId="0" applyNumberFormat="1" applyFont="1" applyFill="1" applyBorder="1" applyAlignment="1">
      <alignment horizontal="center" vertical="center" wrapText="1"/>
    </xf>
    <xf numFmtId="43" fontId="15" fillId="6" borderId="9" xfId="0" applyNumberFormat="1" applyFont="1" applyFill="1" applyBorder="1" applyAlignment="1">
      <alignment horizontal="center" vertical="center"/>
    </xf>
    <xf numFmtId="9" fontId="15" fillId="0" borderId="9" xfId="0" applyNumberFormat="1" applyFont="1" applyFill="1" applyBorder="1" applyAlignment="1">
      <alignment horizontal="center" vertical="center"/>
    </xf>
    <xf numFmtId="9" fontId="15" fillId="0" borderId="16" xfId="0" applyNumberFormat="1" applyFont="1" applyFill="1" applyBorder="1" applyAlignment="1">
      <alignment horizontal="center" vertical="center"/>
    </xf>
    <xf numFmtId="43" fontId="14" fillId="0" borderId="9" xfId="1" applyFont="1" applyFill="1" applyBorder="1" applyAlignment="1">
      <alignment vertical="center"/>
    </xf>
    <xf numFmtId="43" fontId="15" fillId="0" borderId="9" xfId="1" applyFont="1" applyFill="1" applyBorder="1" applyAlignment="1">
      <alignment vertical="center"/>
    </xf>
    <xf numFmtId="4" fontId="14" fillId="0" borderId="9" xfId="0" applyNumberFormat="1" applyFont="1" applyFill="1" applyBorder="1" applyAlignment="1">
      <alignment horizontal="center" vertical="center"/>
    </xf>
    <xf numFmtId="9" fontId="14" fillId="0" borderId="9" xfId="0" applyNumberFormat="1" applyFont="1" applyFill="1" applyBorder="1" applyAlignment="1">
      <alignment horizontal="center" vertical="center"/>
    </xf>
    <xf numFmtId="9" fontId="14" fillId="0" borderId="16" xfId="0" applyNumberFormat="1" applyFont="1" applyFill="1" applyBorder="1" applyAlignment="1">
      <alignment horizontal="center" vertical="center"/>
    </xf>
    <xf numFmtId="43" fontId="14" fillId="0" borderId="9" xfId="1" applyFont="1" applyBorder="1" applyAlignment="1">
      <alignment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/>
    </xf>
    <xf numFmtId="43" fontId="14" fillId="0" borderId="9" xfId="1" applyFont="1" applyBorder="1" applyAlignment="1">
      <alignment vertical="center"/>
    </xf>
    <xf numFmtId="43" fontId="15" fillId="6" borderId="9" xfId="1" applyFont="1" applyFill="1" applyBorder="1" applyAlignment="1">
      <alignment horizontal="center" vertical="center"/>
    </xf>
    <xf numFmtId="43" fontId="14" fillId="3" borderId="9" xfId="1" applyFont="1" applyFill="1" applyBorder="1" applyAlignment="1">
      <alignment vertical="center"/>
    </xf>
    <xf numFmtId="43" fontId="14" fillId="0" borderId="9" xfId="1" applyFont="1" applyFill="1" applyBorder="1" applyAlignment="1">
      <alignment horizontal="center" vertical="center"/>
    </xf>
    <xf numFmtId="43" fontId="15" fillId="0" borderId="9" xfId="1" applyFont="1" applyFill="1" applyBorder="1" applyAlignment="1">
      <alignment horizontal="center" vertical="center"/>
    </xf>
    <xf numFmtId="43" fontId="15" fillId="6" borderId="9" xfId="1" applyFont="1" applyFill="1" applyBorder="1" applyAlignment="1">
      <alignment horizontal="center"/>
    </xf>
    <xf numFmtId="43" fontId="14" fillId="0" borderId="9" xfId="1" applyFont="1" applyBorder="1" applyAlignment="1">
      <alignment horizontal="center" vertical="center"/>
    </xf>
    <xf numFmtId="43" fontId="14" fillId="0" borderId="9" xfId="1" applyFont="1" applyBorder="1" applyAlignment="1">
      <alignment horizontal="center"/>
    </xf>
    <xf numFmtId="4" fontId="14" fillId="0" borderId="9" xfId="0" applyNumberFormat="1" applyFont="1" applyFill="1" applyBorder="1" applyAlignment="1">
      <alignment horizontal="center" vertical="center" wrapText="1"/>
    </xf>
    <xf numFmtId="43" fontId="15" fillId="4" borderId="9" xfId="1" applyFont="1" applyFill="1" applyBorder="1" applyAlignment="1">
      <alignment vertical="center"/>
    </xf>
    <xf numFmtId="4" fontId="14" fillId="0" borderId="9" xfId="0" applyNumberFormat="1" applyFont="1" applyBorder="1"/>
    <xf numFmtId="0" fontId="13" fillId="8" borderId="2" xfId="0" applyFont="1" applyFill="1" applyBorder="1"/>
    <xf numFmtId="0" fontId="10" fillId="8" borderId="1" xfId="0" applyFont="1" applyFill="1" applyBorder="1"/>
    <xf numFmtId="0" fontId="13" fillId="8" borderId="4" xfId="0" applyFont="1" applyFill="1" applyBorder="1" applyAlignment="1"/>
    <xf numFmtId="0" fontId="10" fillId="8" borderId="0" xfId="0" applyFont="1" applyFill="1" applyBorder="1" applyAlignment="1"/>
    <xf numFmtId="0" fontId="10" fillId="8" borderId="0" xfId="0" applyFont="1" applyFill="1" applyBorder="1"/>
    <xf numFmtId="0" fontId="13" fillId="8" borderId="4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left"/>
    </xf>
    <xf numFmtId="0" fontId="13" fillId="8" borderId="6" xfId="0" applyFont="1" applyFill="1" applyBorder="1" applyAlignment="1">
      <alignment horizontal="left"/>
    </xf>
    <xf numFmtId="0" fontId="10" fillId="8" borderId="7" xfId="0" applyFont="1" applyFill="1" applyBorder="1" applyAlignment="1"/>
    <xf numFmtId="0" fontId="10" fillId="8" borderId="7" xfId="0" applyFont="1" applyFill="1" applyBorder="1"/>
    <xf numFmtId="0" fontId="21" fillId="0" borderId="0" xfId="0" applyFont="1" applyBorder="1"/>
    <xf numFmtId="0" fontId="22" fillId="4" borderId="10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1" fillId="3" borderId="9" xfId="0" applyFont="1" applyFill="1" applyBorder="1"/>
    <xf numFmtId="0" fontId="21" fillId="0" borderId="9" xfId="0" applyFont="1" applyBorder="1"/>
    <xf numFmtId="0" fontId="21" fillId="0" borderId="14" xfId="0" applyFont="1" applyBorder="1"/>
    <xf numFmtId="4" fontId="21" fillId="0" borderId="0" xfId="0" applyNumberFormat="1" applyFont="1" applyBorder="1"/>
    <xf numFmtId="43" fontId="21" fillId="0" borderId="0" xfId="0" applyNumberFormat="1" applyFont="1" applyBorder="1"/>
    <xf numFmtId="0" fontId="23" fillId="0" borderId="0" xfId="0" applyFont="1" applyBorder="1" applyAlignment="1">
      <alignment horizontal="center"/>
    </xf>
    <xf numFmtId="0" fontId="23" fillId="8" borderId="1" xfId="0" applyFont="1" applyFill="1" applyBorder="1"/>
    <xf numFmtId="0" fontId="21" fillId="8" borderId="1" xfId="0" applyFont="1" applyFill="1" applyBorder="1"/>
    <xf numFmtId="0" fontId="23" fillId="8" borderId="0" xfId="0" applyFont="1" applyFill="1" applyBorder="1" applyAlignment="1"/>
    <xf numFmtId="0" fontId="21" fillId="8" borderId="0" xfId="0" applyFont="1" applyFill="1" applyBorder="1" applyAlignment="1"/>
    <xf numFmtId="0" fontId="23" fillId="8" borderId="0" xfId="0" applyFont="1" applyFill="1" applyBorder="1" applyAlignment="1">
      <alignment horizontal="left"/>
    </xf>
    <xf numFmtId="0" fontId="21" fillId="8" borderId="0" xfId="0" applyFont="1" applyFill="1" applyBorder="1" applyAlignment="1">
      <alignment horizontal="left"/>
    </xf>
    <xf numFmtId="0" fontId="21" fillId="8" borderId="5" xfId="0" applyFont="1" applyFill="1" applyBorder="1" applyAlignment="1"/>
    <xf numFmtId="0" fontId="23" fillId="8" borderId="7" xfId="0" applyFont="1" applyFill="1" applyBorder="1" applyAlignment="1">
      <alignment horizontal="left"/>
    </xf>
    <xf numFmtId="0" fontId="21" fillId="8" borderId="7" xfId="0" applyFont="1" applyFill="1" applyBorder="1" applyAlignment="1"/>
    <xf numFmtId="0" fontId="21" fillId="8" borderId="8" xfId="0" applyFont="1" applyFill="1" applyBorder="1" applyAlignment="1"/>
    <xf numFmtId="0" fontId="24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vertical="center" wrapText="1"/>
    </xf>
    <xf numFmtId="0" fontId="23" fillId="6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1" fillId="6" borderId="9" xfId="0" applyFont="1" applyFill="1" applyBorder="1" applyAlignment="1">
      <alignment vertical="center" wrapText="1"/>
    </xf>
    <xf numFmtId="0" fontId="23" fillId="6" borderId="9" xfId="0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/>
    </xf>
    <xf numFmtId="0" fontId="26" fillId="0" borderId="0" xfId="0" applyFont="1" applyBorder="1"/>
    <xf numFmtId="3" fontId="28" fillId="0" borderId="9" xfId="0" applyNumberFormat="1" applyFont="1" applyBorder="1" applyAlignment="1">
      <alignment horizontal="center"/>
    </xf>
    <xf numFmtId="3" fontId="27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4" fontId="14" fillId="0" borderId="9" xfId="1" applyNumberFormat="1" applyFont="1" applyBorder="1" applyAlignment="1">
      <alignment horizontal="center" vertical="center"/>
    </xf>
    <xf numFmtId="0" fontId="21" fillId="3" borderId="9" xfId="0" applyFont="1" applyFill="1" applyBorder="1" applyAlignment="1">
      <alignment horizontal="left" vertical="center" wrapText="1"/>
    </xf>
    <xf numFmtId="4" fontId="14" fillId="3" borderId="9" xfId="1" applyNumberFormat="1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43" fontId="14" fillId="0" borderId="9" xfId="1" applyFont="1" applyBorder="1" applyAlignment="1">
      <alignment horizontal="center" vertical="center"/>
    </xf>
    <xf numFmtId="4" fontId="17" fillId="3" borderId="9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/>
    </xf>
    <xf numFmtId="4" fontId="15" fillId="3" borderId="9" xfId="1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4" fontId="14" fillId="3" borderId="9" xfId="0" applyNumberFormat="1" applyFont="1" applyFill="1" applyBorder="1" applyAlignment="1">
      <alignment horizontal="center" vertical="center"/>
    </xf>
    <xf numFmtId="9" fontId="14" fillId="0" borderId="9" xfId="0" applyNumberFormat="1" applyFont="1" applyBorder="1" applyAlignment="1">
      <alignment horizontal="center" vertical="center"/>
    </xf>
    <xf numFmtId="9" fontId="14" fillId="3" borderId="9" xfId="0" applyNumberFormat="1" applyFont="1" applyFill="1" applyBorder="1" applyAlignment="1">
      <alignment horizontal="center" vertical="center"/>
    </xf>
    <xf numFmtId="9" fontId="14" fillId="0" borderId="14" xfId="0" applyNumberFormat="1" applyFont="1" applyBorder="1" applyAlignment="1">
      <alignment horizontal="center" vertical="center"/>
    </xf>
    <xf numFmtId="43" fontId="14" fillId="0" borderId="9" xfId="1" applyFont="1" applyBorder="1" applyAlignment="1">
      <alignment horizontal="center"/>
    </xf>
    <xf numFmtId="4" fontId="14" fillId="0" borderId="9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textRotation="90" wrapText="1"/>
    </xf>
    <xf numFmtId="0" fontId="10" fillId="3" borderId="15" xfId="0" applyFont="1" applyFill="1" applyBorder="1" applyAlignment="1">
      <alignment horizontal="center" vertical="center" textRotation="90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/>
    </xf>
    <xf numFmtId="0" fontId="0" fillId="3" borderId="10" xfId="0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/>
    </xf>
    <xf numFmtId="9" fontId="14" fillId="0" borderId="17" xfId="0" applyNumberFormat="1" applyFont="1" applyFill="1" applyBorder="1" applyAlignment="1">
      <alignment horizontal="center" vertical="center"/>
    </xf>
    <xf numFmtId="9" fontId="14" fillId="0" borderId="18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textRotation="90"/>
    </xf>
    <xf numFmtId="0" fontId="21" fillId="3" borderId="14" xfId="0" applyFont="1" applyFill="1" applyBorder="1" applyAlignment="1">
      <alignment horizontal="center" vertical="center" textRotation="90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textRotation="90"/>
    </xf>
    <xf numFmtId="0" fontId="25" fillId="0" borderId="9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center" vertical="center" textRotation="90" wrapText="1"/>
    </xf>
    <xf numFmtId="4" fontId="14" fillId="0" borderId="9" xfId="0" applyNumberFormat="1" applyFont="1" applyFill="1" applyBorder="1" applyAlignment="1">
      <alignment horizontal="center" vertical="center" wrapText="1"/>
    </xf>
    <xf numFmtId="9" fontId="14" fillId="0" borderId="14" xfId="0" applyNumberFormat="1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43" fontId="14" fillId="0" borderId="9" xfId="1" applyFont="1" applyBorder="1" applyAlignment="1">
      <alignment horizontal="center" vertical="center"/>
    </xf>
    <xf numFmtId="43" fontId="14" fillId="0" borderId="9" xfId="1" applyFont="1" applyBorder="1" applyAlignment="1">
      <alignment horizont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14" fontId="25" fillId="0" borderId="9" xfId="0" applyNumberFormat="1" applyFont="1" applyFill="1" applyBorder="1" applyAlignment="1">
      <alignment horizontal="center" vertical="center" textRotation="90" wrapText="1"/>
    </xf>
    <xf numFmtId="14" fontId="25" fillId="0" borderId="14" xfId="0" applyNumberFormat="1" applyFont="1" applyFill="1" applyBorder="1" applyAlignment="1">
      <alignment horizontal="center" vertical="center" textRotation="90" wrapText="1"/>
    </xf>
    <xf numFmtId="0" fontId="23" fillId="5" borderId="9" xfId="0" applyFont="1" applyFill="1" applyBorder="1" applyAlignment="1">
      <alignment horizontal="center" vertical="center" wrapText="1"/>
    </xf>
    <xf numFmtId="9" fontId="14" fillId="3" borderId="9" xfId="0" applyNumberFormat="1" applyFont="1" applyFill="1" applyBorder="1" applyAlignment="1">
      <alignment horizontal="center" vertical="center"/>
    </xf>
    <xf numFmtId="9" fontId="14" fillId="0" borderId="9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3" borderId="9" xfId="1" applyNumberFormat="1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left" vertical="center" wrapText="1"/>
    </xf>
    <xf numFmtId="9" fontId="14" fillId="0" borderId="14" xfId="0" applyNumberFormat="1" applyFont="1" applyBorder="1" applyAlignment="1">
      <alignment horizontal="center" vertical="center"/>
    </xf>
    <xf numFmtId="9" fontId="14" fillId="0" borderId="15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9" fontId="15" fillId="2" borderId="11" xfId="0" applyNumberFormat="1" applyFont="1" applyFill="1" applyBorder="1" applyAlignment="1">
      <alignment horizontal="center" vertical="center"/>
    </xf>
    <xf numFmtId="9" fontId="15" fillId="2" borderId="12" xfId="0" applyNumberFormat="1" applyFont="1" applyFill="1" applyBorder="1" applyAlignment="1">
      <alignment horizontal="center" vertical="center"/>
    </xf>
    <xf numFmtId="9" fontId="15" fillId="2" borderId="13" xfId="0" applyNumberFormat="1" applyFont="1" applyFill="1" applyBorder="1" applyAlignment="1">
      <alignment horizontal="center" vertical="center"/>
    </xf>
    <xf numFmtId="9" fontId="15" fillId="2" borderId="9" xfId="0" applyNumberFormat="1" applyFont="1" applyFill="1" applyBorder="1" applyAlignment="1">
      <alignment horizontal="center" vertical="center"/>
    </xf>
    <xf numFmtId="4" fontId="15" fillId="3" borderId="9" xfId="1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4" fontId="14" fillId="0" borderId="9" xfId="1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4" fontId="17" fillId="3" borderId="9" xfId="0" applyNumberFormat="1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left" vertical="center" wrapText="1"/>
    </xf>
    <xf numFmtId="4" fontId="15" fillId="2" borderId="9" xfId="0" applyNumberFormat="1" applyFont="1" applyFill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/>
    </xf>
    <xf numFmtId="4" fontId="15" fillId="2" borderId="9" xfId="0" applyNumberFormat="1" applyFont="1" applyFill="1" applyBorder="1" applyAlignment="1">
      <alignment horizontal="center" vertical="center"/>
    </xf>
    <xf numFmtId="4" fontId="15" fillId="2" borderId="11" xfId="0" applyNumberFormat="1" applyFont="1" applyFill="1" applyBorder="1" applyAlignment="1">
      <alignment horizontal="center" vertical="center"/>
    </xf>
    <xf numFmtId="4" fontId="15" fillId="2" borderId="12" xfId="0" applyNumberFormat="1" applyFont="1" applyFill="1" applyBorder="1" applyAlignment="1">
      <alignment horizontal="center" vertical="center"/>
    </xf>
    <xf numFmtId="4" fontId="15" fillId="2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center"/>
    </xf>
    <xf numFmtId="0" fontId="21" fillId="8" borderId="3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/>
    </xf>
    <xf numFmtId="0" fontId="27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4" xfId="1" applyNumberFormat="1" applyFont="1" applyBorder="1" applyAlignment="1">
      <alignment horizontal="center" vertical="center"/>
    </xf>
    <xf numFmtId="4" fontId="14" fillId="0" borderId="10" xfId="1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</cellXfs>
  <cellStyles count="3">
    <cellStyle name="Excel Built-in Normal" xfId="2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W871"/>
  <sheetViews>
    <sheetView topLeftCell="D131" zoomScale="60" zoomScaleNormal="60" workbookViewId="0">
      <selection activeCell="L58" sqref="L58"/>
    </sheetView>
  </sheetViews>
  <sheetFormatPr baseColWidth="10" defaultColWidth="11.42578125" defaultRowHeight="15.75" x14ac:dyDescent="0.25"/>
  <cols>
    <col min="1" max="1" width="14.42578125" style="5" customWidth="1"/>
    <col min="2" max="2" width="16.28515625" style="5" customWidth="1"/>
    <col min="3" max="3" width="20.85546875" style="5" customWidth="1"/>
    <col min="4" max="4" width="21.42578125" style="85" customWidth="1"/>
    <col min="5" max="5" width="25.7109375" style="85" hidden="1" customWidth="1"/>
    <col min="6" max="6" width="16.7109375" style="85" customWidth="1"/>
    <col min="7" max="7" width="21.42578125" style="85" customWidth="1"/>
    <col min="8" max="8" width="33.5703125" style="85" customWidth="1"/>
    <col min="9" max="9" width="21.42578125" style="85" customWidth="1"/>
    <col min="10" max="10" width="26.140625" style="85" customWidth="1"/>
    <col min="11" max="11" width="34.85546875" style="85" customWidth="1"/>
    <col min="12" max="12" width="22" style="70" customWidth="1"/>
    <col min="13" max="13" width="22" style="19" customWidth="1"/>
    <col min="14" max="14" width="9.85546875" style="22" customWidth="1"/>
    <col min="15" max="15" width="17.28515625" style="10" customWidth="1"/>
    <col min="16" max="16" width="22.140625" style="10" customWidth="1"/>
    <col min="17" max="17" width="19.28515625" style="10" customWidth="1"/>
    <col min="18" max="18" width="20.5703125" style="10" customWidth="1"/>
    <col min="19" max="19" width="9.28515625" style="11" customWidth="1"/>
    <col min="20" max="20" width="12.140625" style="11" customWidth="1"/>
    <col min="21" max="21" width="10.42578125" style="11" customWidth="1"/>
    <col min="22" max="22" width="11.7109375" style="11" customWidth="1"/>
    <col min="23" max="2207" width="11.42578125" style="1"/>
    <col min="2208" max="16384" width="11.42578125" style="5"/>
  </cols>
  <sheetData>
    <row r="1" spans="1:2207" s="1" customFormat="1" ht="48" customHeight="1" x14ac:dyDescent="0.7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207" s="1" customFormat="1" ht="48" customHeight="1" x14ac:dyDescent="0.7">
      <c r="A2" s="149" t="s">
        <v>213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07" s="1" customFormat="1" ht="25.5" customHeight="1" x14ac:dyDescent="0.35">
      <c r="A3" s="2"/>
      <c r="B3" s="2"/>
      <c r="C3" s="2"/>
      <c r="D3" s="89"/>
      <c r="E3" s="89"/>
      <c r="F3" s="89"/>
      <c r="G3" s="89"/>
      <c r="H3" s="89"/>
      <c r="I3" s="89"/>
      <c r="J3" s="89"/>
      <c r="K3" s="89"/>
      <c r="L3" s="12"/>
      <c r="M3" s="12"/>
      <c r="N3" s="13"/>
      <c r="O3" s="10"/>
      <c r="P3" s="10"/>
      <c r="Q3" s="10"/>
      <c r="R3" s="10"/>
      <c r="S3" s="11"/>
      <c r="T3" s="11"/>
      <c r="U3" s="11"/>
      <c r="V3" s="11"/>
    </row>
    <row r="4" spans="1:2207" s="1" customFormat="1" ht="23.25" customHeight="1" x14ac:dyDescent="0.3">
      <c r="A4" s="71" t="s">
        <v>1</v>
      </c>
      <c r="B4" s="72"/>
      <c r="C4" s="72"/>
      <c r="D4" s="90"/>
      <c r="E4" s="91"/>
      <c r="F4" s="91"/>
      <c r="G4" s="91"/>
      <c r="H4" s="91"/>
      <c r="I4" s="91"/>
      <c r="J4" s="229"/>
      <c r="K4" s="230"/>
      <c r="L4" s="14"/>
      <c r="M4" s="15"/>
      <c r="N4" s="10"/>
      <c r="O4" s="10"/>
      <c r="P4" s="10"/>
      <c r="Q4" s="10"/>
      <c r="R4" s="10"/>
      <c r="S4" s="11"/>
      <c r="T4" s="11"/>
      <c r="U4" s="11"/>
      <c r="V4" s="11"/>
    </row>
    <row r="5" spans="1:2207" s="1" customFormat="1" ht="22.5" customHeight="1" x14ac:dyDescent="0.3">
      <c r="A5" s="73" t="s">
        <v>2</v>
      </c>
      <c r="B5" s="74" t="s">
        <v>3</v>
      </c>
      <c r="C5" s="75"/>
      <c r="D5" s="92"/>
      <c r="E5" s="92"/>
      <c r="F5" s="93"/>
      <c r="G5" s="93"/>
      <c r="H5" s="93"/>
      <c r="I5" s="93"/>
      <c r="J5" s="231"/>
      <c r="K5" s="232"/>
      <c r="L5" s="16"/>
      <c r="M5" s="12"/>
      <c r="N5" s="13"/>
      <c r="O5" s="10"/>
      <c r="P5" s="10"/>
      <c r="Q5" s="10"/>
      <c r="R5" s="10"/>
      <c r="S5" s="11"/>
      <c r="T5" s="11"/>
      <c r="U5" s="11"/>
      <c r="V5" s="11"/>
    </row>
    <row r="6" spans="1:2207" s="1" customFormat="1" ht="22.5" customHeight="1" x14ac:dyDescent="0.3">
      <c r="A6" s="76" t="s">
        <v>4</v>
      </c>
      <c r="B6" s="77" t="s">
        <v>5</v>
      </c>
      <c r="C6" s="75"/>
      <c r="D6" s="94"/>
      <c r="E6" s="94"/>
      <c r="F6" s="95"/>
      <c r="G6" s="95"/>
      <c r="H6" s="95"/>
      <c r="I6" s="95"/>
      <c r="J6" s="93"/>
      <c r="K6" s="96"/>
      <c r="L6" s="17"/>
      <c r="M6" s="12"/>
      <c r="N6" s="13"/>
      <c r="O6" s="10"/>
      <c r="P6" s="10"/>
      <c r="Q6" s="10"/>
      <c r="R6" s="10"/>
      <c r="S6" s="11"/>
      <c r="T6" s="11"/>
      <c r="U6" s="11"/>
      <c r="V6" s="11"/>
    </row>
    <row r="7" spans="1:2207" s="1" customFormat="1" ht="22.5" customHeight="1" x14ac:dyDescent="0.3">
      <c r="A7" s="76" t="s">
        <v>6</v>
      </c>
      <c r="B7" s="74" t="s">
        <v>7</v>
      </c>
      <c r="C7" s="75"/>
      <c r="D7" s="94"/>
      <c r="E7" s="94"/>
      <c r="F7" s="93"/>
      <c r="G7" s="93"/>
      <c r="H7" s="93"/>
      <c r="I7" s="93"/>
      <c r="J7" s="93"/>
      <c r="K7" s="96"/>
      <c r="L7" s="17"/>
      <c r="M7" s="12"/>
      <c r="N7" s="13"/>
      <c r="O7" s="10"/>
      <c r="P7" s="10"/>
      <c r="Q7" s="10"/>
      <c r="R7" s="10"/>
      <c r="S7" s="11"/>
      <c r="T7" s="11"/>
      <c r="U7" s="11"/>
      <c r="V7" s="11"/>
    </row>
    <row r="8" spans="1:2207" s="1" customFormat="1" ht="22.5" customHeight="1" x14ac:dyDescent="0.3">
      <c r="A8" s="78" t="s">
        <v>8</v>
      </c>
      <c r="B8" s="79" t="s">
        <v>9</v>
      </c>
      <c r="C8" s="80"/>
      <c r="D8" s="97"/>
      <c r="E8" s="97"/>
      <c r="F8" s="98"/>
      <c r="G8" s="98"/>
      <c r="H8" s="98"/>
      <c r="I8" s="98"/>
      <c r="J8" s="98"/>
      <c r="K8" s="99"/>
      <c r="L8" s="17"/>
      <c r="M8" s="12"/>
      <c r="N8" s="13"/>
      <c r="O8" s="10"/>
      <c r="P8" s="10"/>
      <c r="Q8" s="10"/>
      <c r="R8" s="10"/>
      <c r="S8" s="11"/>
      <c r="T8" s="11"/>
      <c r="U8" s="11"/>
      <c r="V8" s="11"/>
    </row>
    <row r="9" spans="1:2207" s="1" customFormat="1" ht="11.25" customHeight="1" x14ac:dyDescent="0.35"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10"/>
      <c r="P9" s="10"/>
      <c r="Q9" s="10"/>
      <c r="R9" s="10"/>
      <c r="S9" s="11"/>
      <c r="T9" s="11"/>
      <c r="U9" s="11"/>
      <c r="V9" s="11"/>
    </row>
    <row r="10" spans="1:2207" s="1" customFormat="1" ht="6.75" hidden="1" customHeight="1" x14ac:dyDescent="0.25">
      <c r="D10" s="81"/>
      <c r="E10" s="81"/>
      <c r="F10" s="81"/>
      <c r="G10" s="81"/>
      <c r="H10" s="81"/>
      <c r="I10" s="81"/>
      <c r="J10" s="81"/>
      <c r="K10" s="81"/>
      <c r="L10" s="14"/>
      <c r="M10" s="15"/>
      <c r="N10" s="10"/>
      <c r="O10" s="10"/>
      <c r="P10" s="10"/>
      <c r="Q10" s="10"/>
      <c r="R10" s="10"/>
      <c r="S10" s="11"/>
      <c r="T10" s="11"/>
      <c r="U10" s="11"/>
      <c r="V10" s="11"/>
    </row>
    <row r="11" spans="1:2207" s="4" customFormat="1" ht="18.75" customHeight="1" x14ac:dyDescent="0.25">
      <c r="A11" s="212" t="s">
        <v>10</v>
      </c>
      <c r="B11" s="212" t="s">
        <v>11</v>
      </c>
      <c r="C11" s="213" t="s">
        <v>12</v>
      </c>
      <c r="D11" s="226" t="s">
        <v>13</v>
      </c>
      <c r="E11" s="82"/>
      <c r="F11" s="245" t="s">
        <v>14</v>
      </c>
      <c r="G11" s="246" t="s">
        <v>60</v>
      </c>
      <c r="H11" s="245" t="s">
        <v>15</v>
      </c>
      <c r="I11" s="226" t="s">
        <v>16</v>
      </c>
      <c r="J11" s="226" t="s">
        <v>17</v>
      </c>
      <c r="K11" s="226" t="s">
        <v>18</v>
      </c>
      <c r="L11" s="216" t="s">
        <v>20</v>
      </c>
      <c r="M11" s="210" t="s">
        <v>19</v>
      </c>
      <c r="N11" s="211"/>
      <c r="O11" s="220" t="s">
        <v>71</v>
      </c>
      <c r="P11" s="221"/>
      <c r="Q11" s="221"/>
      <c r="R11" s="222"/>
      <c r="S11" s="198" t="s">
        <v>173</v>
      </c>
      <c r="T11" s="199"/>
      <c r="U11" s="199"/>
      <c r="V11" s="20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</row>
    <row r="12" spans="1:2207" ht="27" customHeight="1" x14ac:dyDescent="0.25">
      <c r="A12" s="212"/>
      <c r="B12" s="212"/>
      <c r="C12" s="213"/>
      <c r="D12" s="226"/>
      <c r="E12" s="83" t="s">
        <v>14</v>
      </c>
      <c r="F12" s="245"/>
      <c r="G12" s="247"/>
      <c r="H12" s="245"/>
      <c r="I12" s="226"/>
      <c r="J12" s="226"/>
      <c r="K12" s="226"/>
      <c r="L12" s="217"/>
      <c r="M12" s="210"/>
      <c r="N12" s="211"/>
      <c r="O12" s="219" t="s">
        <v>72</v>
      </c>
      <c r="P12" s="219" t="s">
        <v>73</v>
      </c>
      <c r="Q12" s="219" t="s">
        <v>74</v>
      </c>
      <c r="R12" s="219" t="s">
        <v>75</v>
      </c>
      <c r="S12" s="201" t="s">
        <v>72</v>
      </c>
      <c r="T12" s="201" t="s">
        <v>73</v>
      </c>
      <c r="U12" s="201" t="s">
        <v>74</v>
      </c>
      <c r="V12" s="201" t="s">
        <v>75</v>
      </c>
    </row>
    <row r="13" spans="1:2207" ht="15" customHeight="1" x14ac:dyDescent="0.25">
      <c r="A13" s="212"/>
      <c r="B13" s="212"/>
      <c r="C13" s="213"/>
      <c r="D13" s="226"/>
      <c r="E13" s="83"/>
      <c r="F13" s="245"/>
      <c r="G13" s="248"/>
      <c r="H13" s="245"/>
      <c r="I13" s="226"/>
      <c r="J13" s="226"/>
      <c r="K13" s="226"/>
      <c r="L13" s="218"/>
      <c r="M13" s="9" t="s">
        <v>21</v>
      </c>
      <c r="N13" s="116" t="s">
        <v>22</v>
      </c>
      <c r="O13" s="219"/>
      <c r="P13" s="219"/>
      <c r="Q13" s="219"/>
      <c r="R13" s="219"/>
      <c r="S13" s="201"/>
      <c r="T13" s="201"/>
      <c r="U13" s="201"/>
      <c r="V13" s="201"/>
    </row>
    <row r="14" spans="1:2207" ht="15" customHeight="1" x14ac:dyDescent="0.25">
      <c r="A14" s="223"/>
      <c r="B14" s="224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</row>
    <row r="15" spans="1:2207" ht="15" hidden="1" customHeight="1" x14ac:dyDescent="0.25">
      <c r="D15" s="100" t="s">
        <v>23</v>
      </c>
      <c r="E15" s="177"/>
      <c r="F15" s="177" t="s">
        <v>24</v>
      </c>
      <c r="G15" s="101"/>
      <c r="H15" s="177" t="s">
        <v>25</v>
      </c>
      <c r="I15" s="177" t="s">
        <v>26</v>
      </c>
      <c r="J15" s="101"/>
      <c r="K15" s="177" t="s">
        <v>27</v>
      </c>
      <c r="L15" s="18"/>
      <c r="O15" s="22"/>
      <c r="P15" s="22"/>
      <c r="Q15" s="22"/>
      <c r="R15" s="22"/>
      <c r="S15" s="23"/>
      <c r="T15" s="23"/>
      <c r="U15" s="23"/>
      <c r="V15" s="23"/>
    </row>
    <row r="16" spans="1:2207" ht="15" hidden="1" customHeight="1" x14ac:dyDescent="0.25">
      <c r="D16" s="100"/>
      <c r="E16" s="177"/>
      <c r="F16" s="177"/>
      <c r="G16" s="101"/>
      <c r="H16" s="177"/>
      <c r="I16" s="177"/>
      <c r="J16" s="101"/>
      <c r="K16" s="177"/>
      <c r="L16" s="20"/>
      <c r="O16" s="22"/>
      <c r="P16" s="22"/>
      <c r="Q16" s="22"/>
      <c r="R16" s="22"/>
      <c r="S16" s="23"/>
      <c r="T16" s="23"/>
      <c r="U16" s="23"/>
      <c r="V16" s="23"/>
    </row>
    <row r="17" spans="1:22" ht="15" hidden="1" customHeight="1" x14ac:dyDescent="0.25">
      <c r="D17" s="100"/>
      <c r="E17" s="177"/>
      <c r="F17" s="177"/>
      <c r="G17" s="101"/>
      <c r="H17" s="177"/>
      <c r="I17" s="177"/>
      <c r="J17" s="101"/>
      <c r="K17" s="177"/>
      <c r="L17" s="20"/>
      <c r="O17" s="22"/>
      <c r="P17" s="22"/>
      <c r="Q17" s="22"/>
      <c r="R17" s="22"/>
      <c r="S17" s="23"/>
      <c r="T17" s="23"/>
      <c r="U17" s="23"/>
      <c r="V17" s="23"/>
    </row>
    <row r="18" spans="1:22" ht="15" hidden="1" customHeight="1" x14ac:dyDescent="0.25">
      <c r="D18" s="100"/>
      <c r="E18" s="177"/>
      <c r="F18" s="177"/>
      <c r="G18" s="101"/>
      <c r="H18" s="177"/>
      <c r="I18" s="177"/>
      <c r="J18" s="101"/>
      <c r="K18" s="177"/>
      <c r="L18" s="20"/>
      <c r="O18" s="22"/>
      <c r="P18" s="22"/>
      <c r="Q18" s="22"/>
      <c r="R18" s="22"/>
      <c r="S18" s="23"/>
      <c r="T18" s="23"/>
      <c r="U18" s="23"/>
      <c r="V18" s="23"/>
    </row>
    <row r="19" spans="1:22" ht="15" hidden="1" customHeight="1" x14ac:dyDescent="0.25">
      <c r="D19" s="100"/>
      <c r="E19" s="177"/>
      <c r="F19" s="177"/>
      <c r="G19" s="101"/>
      <c r="H19" s="177"/>
      <c r="I19" s="177"/>
      <c r="J19" s="101"/>
      <c r="K19" s="177" t="s">
        <v>28</v>
      </c>
      <c r="L19" s="20"/>
      <c r="O19" s="22"/>
      <c r="P19" s="22"/>
      <c r="Q19" s="22"/>
      <c r="R19" s="22"/>
      <c r="S19" s="23"/>
      <c r="T19" s="23"/>
      <c r="U19" s="23"/>
      <c r="V19" s="23"/>
    </row>
    <row r="20" spans="1:22" ht="15" hidden="1" customHeight="1" x14ac:dyDescent="0.25">
      <c r="D20" s="100"/>
      <c r="E20" s="177"/>
      <c r="F20" s="177"/>
      <c r="G20" s="101"/>
      <c r="H20" s="177"/>
      <c r="I20" s="177"/>
      <c r="J20" s="101"/>
      <c r="K20" s="177"/>
      <c r="L20" s="20"/>
      <c r="O20" s="22"/>
      <c r="P20" s="22"/>
      <c r="Q20" s="22"/>
      <c r="R20" s="22"/>
      <c r="S20" s="23"/>
      <c r="T20" s="23"/>
      <c r="U20" s="23"/>
      <c r="V20" s="23"/>
    </row>
    <row r="21" spans="1:22" ht="15" hidden="1" customHeight="1" x14ac:dyDescent="0.25">
      <c r="D21" s="100"/>
      <c r="E21" s="177"/>
      <c r="F21" s="177"/>
      <c r="G21" s="101"/>
      <c r="H21" s="177"/>
      <c r="I21" s="177"/>
      <c r="J21" s="101"/>
      <c r="K21" s="177"/>
      <c r="L21" s="20"/>
      <c r="O21" s="22"/>
      <c r="P21" s="22"/>
      <c r="Q21" s="22"/>
      <c r="R21" s="22"/>
      <c r="S21" s="23"/>
      <c r="T21" s="23"/>
      <c r="U21" s="23"/>
      <c r="V21" s="23"/>
    </row>
    <row r="22" spans="1:22" ht="73.5" customHeight="1" x14ac:dyDescent="0.25">
      <c r="A22" s="161" t="s">
        <v>29</v>
      </c>
      <c r="B22" s="181"/>
      <c r="C22" s="146" t="s">
        <v>212</v>
      </c>
      <c r="D22" s="197" t="s">
        <v>32</v>
      </c>
      <c r="E22" s="177"/>
      <c r="F22" s="166" t="s">
        <v>151</v>
      </c>
      <c r="G22" s="195" t="s">
        <v>106</v>
      </c>
      <c r="H22" s="102" t="s">
        <v>59</v>
      </c>
      <c r="I22" s="177" t="s">
        <v>30</v>
      </c>
      <c r="J22" s="190" t="s">
        <v>65</v>
      </c>
      <c r="K22" s="227" t="s">
        <v>67</v>
      </c>
      <c r="L22" s="206">
        <f>M22</f>
        <v>27000</v>
      </c>
      <c r="M22" s="206">
        <f>450*5*12</f>
        <v>27000</v>
      </c>
      <c r="N22" s="206"/>
      <c r="O22" s="187">
        <f>M22/4</f>
        <v>6750</v>
      </c>
      <c r="P22" s="187">
        <f t="shared" ref="P22:R22" si="0">$O$22</f>
        <v>6750</v>
      </c>
      <c r="Q22" s="187">
        <f t="shared" si="0"/>
        <v>6750</v>
      </c>
      <c r="R22" s="187">
        <f t="shared" si="0"/>
        <v>6750</v>
      </c>
      <c r="S22" s="186">
        <v>0.25</v>
      </c>
      <c r="T22" s="186">
        <v>0.25</v>
      </c>
      <c r="U22" s="186">
        <v>0.25</v>
      </c>
      <c r="V22" s="186">
        <v>0.25</v>
      </c>
    </row>
    <row r="23" spans="1:22" ht="26.25" customHeight="1" x14ac:dyDescent="0.25">
      <c r="A23" s="162"/>
      <c r="B23" s="181"/>
      <c r="C23" s="147"/>
      <c r="D23" s="197"/>
      <c r="E23" s="177"/>
      <c r="F23" s="166"/>
      <c r="G23" s="195"/>
      <c r="H23" s="103" t="s">
        <v>70</v>
      </c>
      <c r="I23" s="177"/>
      <c r="J23" s="190"/>
      <c r="K23" s="227"/>
      <c r="L23" s="206"/>
      <c r="M23" s="206"/>
      <c r="N23" s="206"/>
      <c r="O23" s="187"/>
      <c r="P23" s="187"/>
      <c r="Q23" s="187"/>
      <c r="R23" s="187"/>
      <c r="S23" s="186"/>
      <c r="T23" s="186"/>
      <c r="U23" s="186"/>
      <c r="V23" s="186"/>
    </row>
    <row r="24" spans="1:22" ht="40.5" customHeight="1" x14ac:dyDescent="0.25">
      <c r="A24" s="162"/>
      <c r="B24" s="181"/>
      <c r="C24" s="147"/>
      <c r="D24" s="197"/>
      <c r="E24" s="177"/>
      <c r="F24" s="166"/>
      <c r="G24" s="195"/>
      <c r="H24" s="104" t="s">
        <v>61</v>
      </c>
      <c r="I24" s="177"/>
      <c r="J24" s="190"/>
      <c r="K24" s="105" t="s">
        <v>66</v>
      </c>
      <c r="L24" s="206">
        <f>M24</f>
        <v>3000</v>
      </c>
      <c r="M24" s="206">
        <v>3000</v>
      </c>
      <c r="N24" s="206"/>
      <c r="O24" s="187">
        <v>0</v>
      </c>
      <c r="P24" s="187">
        <f>M24</f>
        <v>3000</v>
      </c>
      <c r="Q24" s="187">
        <v>0</v>
      </c>
      <c r="R24" s="187">
        <v>0</v>
      </c>
      <c r="S24" s="186">
        <v>0.2</v>
      </c>
      <c r="T24" s="186">
        <v>0.5</v>
      </c>
      <c r="U24" s="186">
        <v>0.15</v>
      </c>
      <c r="V24" s="186">
        <v>0.15</v>
      </c>
    </row>
    <row r="25" spans="1:22" ht="47.25" customHeight="1" x14ac:dyDescent="0.25">
      <c r="A25" s="162"/>
      <c r="B25" s="181"/>
      <c r="C25" s="147"/>
      <c r="D25" s="197"/>
      <c r="E25" s="177"/>
      <c r="F25" s="166"/>
      <c r="G25" s="195"/>
      <c r="H25" s="105" t="s">
        <v>62</v>
      </c>
      <c r="I25" s="177"/>
      <c r="J25" s="190"/>
      <c r="K25" s="105" t="s">
        <v>69</v>
      </c>
      <c r="L25" s="206"/>
      <c r="M25" s="206"/>
      <c r="N25" s="206"/>
      <c r="O25" s="187"/>
      <c r="P25" s="187"/>
      <c r="Q25" s="187"/>
      <c r="R25" s="187"/>
      <c r="S25" s="186"/>
      <c r="T25" s="186"/>
      <c r="U25" s="186"/>
      <c r="V25" s="186"/>
    </row>
    <row r="26" spans="1:22" ht="32.25" customHeight="1" x14ac:dyDescent="0.25">
      <c r="A26" s="162"/>
      <c r="B26" s="181"/>
      <c r="C26" s="147"/>
      <c r="D26" s="197"/>
      <c r="E26" s="177"/>
      <c r="F26" s="166"/>
      <c r="G26" s="195"/>
      <c r="H26" s="104" t="s">
        <v>63</v>
      </c>
      <c r="I26" s="177"/>
      <c r="J26" s="190"/>
      <c r="K26" s="228" t="s">
        <v>68</v>
      </c>
      <c r="L26" s="21">
        <f>M26</f>
        <v>3000</v>
      </c>
      <c r="M26" s="21">
        <v>3000</v>
      </c>
      <c r="N26" s="206"/>
      <c r="O26" s="22">
        <v>0</v>
      </c>
      <c r="P26" s="22">
        <f>M26</f>
        <v>3000</v>
      </c>
      <c r="Q26" s="22">
        <v>0</v>
      </c>
      <c r="R26" s="22">
        <v>0</v>
      </c>
      <c r="S26" s="23">
        <v>0.2</v>
      </c>
      <c r="T26" s="23">
        <v>0.5</v>
      </c>
      <c r="U26" s="23">
        <v>0.15</v>
      </c>
      <c r="V26" s="23">
        <v>0.15</v>
      </c>
    </row>
    <row r="27" spans="1:22" ht="58.5" customHeight="1" x14ac:dyDescent="0.25">
      <c r="A27" s="162"/>
      <c r="B27" s="181"/>
      <c r="C27" s="147"/>
      <c r="D27" s="197"/>
      <c r="E27" s="177"/>
      <c r="F27" s="166"/>
      <c r="G27" s="195"/>
      <c r="H27" s="104" t="s">
        <v>64</v>
      </c>
      <c r="I27" s="177"/>
      <c r="J27" s="190"/>
      <c r="K27" s="228"/>
      <c r="L27" s="21">
        <f>M27</f>
        <v>3000</v>
      </c>
      <c r="M27" s="21">
        <v>3000</v>
      </c>
      <c r="N27" s="206"/>
      <c r="O27" s="22">
        <v>0</v>
      </c>
      <c r="P27" s="22">
        <f>M27</f>
        <v>3000</v>
      </c>
      <c r="Q27" s="22">
        <v>0</v>
      </c>
      <c r="R27" s="22">
        <v>0</v>
      </c>
      <c r="S27" s="23">
        <v>0.2</v>
      </c>
      <c r="T27" s="23">
        <v>0.5</v>
      </c>
      <c r="U27" s="23">
        <v>0.15</v>
      </c>
      <c r="V27" s="23">
        <v>0.15</v>
      </c>
    </row>
    <row r="28" spans="1:22" ht="22.5" customHeight="1" x14ac:dyDescent="0.25">
      <c r="A28" s="162"/>
      <c r="B28" s="181"/>
      <c r="C28" s="147"/>
      <c r="D28" s="197"/>
      <c r="E28" s="177"/>
      <c r="F28" s="196" t="s">
        <v>31</v>
      </c>
      <c r="G28" s="196"/>
      <c r="H28" s="196"/>
      <c r="I28" s="196"/>
      <c r="J28" s="196"/>
      <c r="K28" s="196"/>
      <c r="L28" s="24">
        <f>SUM(L22:L27)</f>
        <v>36000</v>
      </c>
      <c r="M28" s="24">
        <f>SUM(M22:M27)</f>
        <v>36000</v>
      </c>
      <c r="N28" s="24"/>
      <c r="O28" s="25">
        <f>SUM(O22:O27)</f>
        <v>6750</v>
      </c>
      <c r="P28" s="25">
        <f>SUM(P22:P27)</f>
        <v>15750</v>
      </c>
      <c r="Q28" s="25">
        <f>SUM(Q22:Q27)</f>
        <v>6750</v>
      </c>
      <c r="R28" s="25">
        <f>SUM(R22:R27)</f>
        <v>6750</v>
      </c>
      <c r="S28" s="26">
        <f>(S22+S24+S26+S27)/4</f>
        <v>0.21250000000000002</v>
      </c>
      <c r="T28" s="26">
        <f t="shared" ref="T28:V28" si="1">(T22+T24+T26+T27)/4</f>
        <v>0.4375</v>
      </c>
      <c r="U28" s="26">
        <f t="shared" si="1"/>
        <v>0.17500000000000002</v>
      </c>
      <c r="V28" s="26">
        <f t="shared" si="1"/>
        <v>0.17500000000000002</v>
      </c>
    </row>
    <row r="29" spans="1:22" ht="59.25" customHeight="1" x14ac:dyDescent="0.25">
      <c r="A29" s="162"/>
      <c r="B29" s="181"/>
      <c r="C29" s="147"/>
      <c r="D29" s="197"/>
      <c r="E29" s="177"/>
      <c r="F29" s="166" t="s">
        <v>107</v>
      </c>
      <c r="G29" s="195" t="s">
        <v>82</v>
      </c>
      <c r="H29" s="106" t="s">
        <v>33</v>
      </c>
      <c r="I29" s="177" t="s">
        <v>77</v>
      </c>
      <c r="J29" s="190" t="s">
        <v>87</v>
      </c>
      <c r="K29" s="106" t="s">
        <v>80</v>
      </c>
      <c r="L29" s="22" t="s">
        <v>76</v>
      </c>
      <c r="M29" s="22" t="s">
        <v>76</v>
      </c>
      <c r="O29" s="22">
        <v>0</v>
      </c>
      <c r="P29" s="22">
        <v>0</v>
      </c>
      <c r="Q29" s="22">
        <v>0</v>
      </c>
      <c r="R29" s="22">
        <v>0</v>
      </c>
      <c r="S29" s="23">
        <v>0.25</v>
      </c>
      <c r="T29" s="23">
        <v>0.25</v>
      </c>
      <c r="U29" s="23">
        <v>0.25</v>
      </c>
      <c r="V29" s="23">
        <v>0.25</v>
      </c>
    </row>
    <row r="30" spans="1:22" ht="49.5" customHeight="1" x14ac:dyDescent="0.25">
      <c r="A30" s="162"/>
      <c r="B30" s="181"/>
      <c r="C30" s="147"/>
      <c r="D30" s="197"/>
      <c r="E30" s="177"/>
      <c r="F30" s="166"/>
      <c r="G30" s="195"/>
      <c r="H30" s="106" t="s">
        <v>78</v>
      </c>
      <c r="I30" s="177"/>
      <c r="J30" s="190"/>
      <c r="K30" s="106" t="s">
        <v>81</v>
      </c>
      <c r="L30" s="22" t="s">
        <v>76</v>
      </c>
      <c r="M30" s="22" t="s">
        <v>76</v>
      </c>
      <c r="O30" s="22">
        <v>0</v>
      </c>
      <c r="P30" s="22">
        <v>0</v>
      </c>
      <c r="Q30" s="22">
        <v>0</v>
      </c>
      <c r="R30" s="22">
        <v>0</v>
      </c>
      <c r="S30" s="23">
        <v>0.25</v>
      </c>
      <c r="T30" s="23">
        <v>0.25</v>
      </c>
      <c r="U30" s="23">
        <v>0.25</v>
      </c>
      <c r="V30" s="23">
        <v>0.25</v>
      </c>
    </row>
    <row r="31" spans="1:22" ht="42" customHeight="1" x14ac:dyDescent="0.25">
      <c r="A31" s="162"/>
      <c r="B31" s="181"/>
      <c r="C31" s="147"/>
      <c r="D31" s="197"/>
      <c r="E31" s="177"/>
      <c r="F31" s="166"/>
      <c r="G31" s="195"/>
      <c r="H31" s="106" t="s">
        <v>79</v>
      </c>
      <c r="I31" s="177"/>
      <c r="J31" s="190"/>
      <c r="K31" s="107" t="s">
        <v>85</v>
      </c>
      <c r="L31" s="21">
        <v>2000</v>
      </c>
      <c r="M31" s="21">
        <v>2000</v>
      </c>
      <c r="N31" s="21"/>
      <c r="O31" s="22">
        <v>0</v>
      </c>
      <c r="P31" s="22">
        <v>0</v>
      </c>
      <c r="Q31" s="22">
        <f>L31</f>
        <v>2000</v>
      </c>
      <c r="R31" s="22">
        <v>0</v>
      </c>
      <c r="S31" s="23">
        <v>0.1</v>
      </c>
      <c r="T31" s="23">
        <v>0.2</v>
      </c>
      <c r="U31" s="23">
        <v>0.5</v>
      </c>
      <c r="V31" s="23">
        <v>0.2</v>
      </c>
    </row>
    <row r="32" spans="1:22" ht="27" customHeight="1" x14ac:dyDescent="0.25">
      <c r="A32" s="162"/>
      <c r="B32" s="181"/>
      <c r="C32" s="147"/>
      <c r="D32" s="197"/>
      <c r="E32" s="177"/>
      <c r="F32" s="166"/>
      <c r="G32" s="214" t="s">
        <v>31</v>
      </c>
      <c r="H32" s="214"/>
      <c r="I32" s="214"/>
      <c r="J32" s="214"/>
      <c r="K32" s="214"/>
      <c r="L32" s="8">
        <f>L31</f>
        <v>2000</v>
      </c>
      <c r="M32" s="8">
        <f>M31</f>
        <v>2000</v>
      </c>
      <c r="N32" s="8"/>
      <c r="O32" s="27">
        <f>SUM(O29:O31)</f>
        <v>0</v>
      </c>
      <c r="P32" s="27">
        <f>SUM(P29:P31)</f>
        <v>0</v>
      </c>
      <c r="Q32" s="27">
        <f>SUM(Q29:Q31)</f>
        <v>2000</v>
      </c>
      <c r="R32" s="27">
        <f>SUM(R29:R31)</f>
        <v>0</v>
      </c>
      <c r="S32" s="28">
        <f>(S29+S30+S31)/3</f>
        <v>0.19999999999999998</v>
      </c>
      <c r="T32" s="28">
        <f t="shared" ref="T32:V32" si="2">(T29+T30+T31)/3</f>
        <v>0.23333333333333331</v>
      </c>
      <c r="U32" s="28">
        <f t="shared" si="2"/>
        <v>0.33333333333333331</v>
      </c>
      <c r="V32" s="28">
        <f t="shared" si="2"/>
        <v>0.23333333333333331</v>
      </c>
    </row>
    <row r="33" spans="1:22" ht="67.5" customHeight="1" x14ac:dyDescent="0.25">
      <c r="A33" s="162"/>
      <c r="B33" s="181"/>
      <c r="C33" s="147"/>
      <c r="D33" s="197"/>
      <c r="E33" s="177"/>
      <c r="F33" s="166"/>
      <c r="G33" s="195" t="s">
        <v>83</v>
      </c>
      <c r="H33" s="106" t="s">
        <v>34</v>
      </c>
      <c r="I33" s="177" t="s">
        <v>88</v>
      </c>
      <c r="J33" s="177" t="s">
        <v>86</v>
      </c>
      <c r="K33" s="106" t="s">
        <v>80</v>
      </c>
      <c r="L33" s="29" t="s">
        <v>76</v>
      </c>
      <c r="M33" s="29" t="s">
        <v>76</v>
      </c>
      <c r="N33" s="29"/>
      <c r="O33" s="22">
        <v>0</v>
      </c>
      <c r="P33" s="22">
        <v>0</v>
      </c>
      <c r="Q33" s="22">
        <v>0</v>
      </c>
      <c r="R33" s="22">
        <v>0</v>
      </c>
      <c r="S33" s="23">
        <v>0.25</v>
      </c>
      <c r="T33" s="23">
        <v>0.25</v>
      </c>
      <c r="U33" s="23">
        <v>0.25</v>
      </c>
      <c r="V33" s="23">
        <v>0.25</v>
      </c>
    </row>
    <row r="34" spans="1:22" ht="41.25" customHeight="1" x14ac:dyDescent="0.25">
      <c r="A34" s="162"/>
      <c r="B34" s="181"/>
      <c r="C34" s="147"/>
      <c r="D34" s="197"/>
      <c r="E34" s="177"/>
      <c r="F34" s="166"/>
      <c r="G34" s="195"/>
      <c r="H34" s="104" t="s">
        <v>61</v>
      </c>
      <c r="I34" s="177"/>
      <c r="J34" s="177"/>
      <c r="K34" s="207" t="s">
        <v>89</v>
      </c>
      <c r="L34" s="206">
        <v>5000</v>
      </c>
      <c r="M34" s="206">
        <v>5000</v>
      </c>
      <c r="N34" s="206"/>
      <c r="O34" s="187">
        <v>0</v>
      </c>
      <c r="P34" s="187">
        <f>M34</f>
        <v>5000</v>
      </c>
      <c r="Q34" s="187">
        <v>0</v>
      </c>
      <c r="R34" s="187">
        <v>0</v>
      </c>
      <c r="S34" s="186">
        <v>0.2</v>
      </c>
      <c r="T34" s="186">
        <v>0.5</v>
      </c>
      <c r="U34" s="186">
        <v>0.15</v>
      </c>
      <c r="V34" s="186">
        <v>0.15</v>
      </c>
    </row>
    <row r="35" spans="1:22" ht="38.25" customHeight="1" x14ac:dyDescent="0.25">
      <c r="A35" s="162"/>
      <c r="B35" s="181"/>
      <c r="C35" s="147"/>
      <c r="D35" s="197"/>
      <c r="E35" s="177"/>
      <c r="F35" s="166"/>
      <c r="G35" s="195"/>
      <c r="H35" s="105" t="s">
        <v>84</v>
      </c>
      <c r="I35" s="177"/>
      <c r="J35" s="177"/>
      <c r="K35" s="207"/>
      <c r="L35" s="206"/>
      <c r="M35" s="206"/>
      <c r="N35" s="206"/>
      <c r="O35" s="187"/>
      <c r="P35" s="187"/>
      <c r="Q35" s="187"/>
      <c r="R35" s="187"/>
      <c r="S35" s="186"/>
      <c r="T35" s="186"/>
      <c r="U35" s="186"/>
      <c r="V35" s="186"/>
    </row>
    <row r="36" spans="1:22" ht="24.75" customHeight="1" x14ac:dyDescent="0.25">
      <c r="A36" s="162"/>
      <c r="B36" s="181"/>
      <c r="C36" s="147"/>
      <c r="D36" s="197"/>
      <c r="E36" s="177"/>
      <c r="F36" s="166"/>
      <c r="G36" s="196" t="s">
        <v>31</v>
      </c>
      <c r="H36" s="215"/>
      <c r="I36" s="215"/>
      <c r="J36" s="215"/>
      <c r="K36" s="215"/>
      <c r="L36" s="24">
        <f>L34</f>
        <v>5000</v>
      </c>
      <c r="M36" s="24">
        <f>M34</f>
        <v>5000</v>
      </c>
      <c r="N36" s="24"/>
      <c r="O36" s="25">
        <f>O33+O34</f>
        <v>0</v>
      </c>
      <c r="P36" s="25">
        <f>P33+P34</f>
        <v>5000</v>
      </c>
      <c r="Q36" s="25">
        <f>Q33+Q34</f>
        <v>0</v>
      </c>
      <c r="R36" s="25">
        <f>R33+R34</f>
        <v>0</v>
      </c>
      <c r="S36" s="26">
        <f>(S33+S34)/2</f>
        <v>0.22500000000000001</v>
      </c>
      <c r="T36" s="26">
        <f t="shared" ref="T36:V36" si="3">(T33+T34)/2</f>
        <v>0.375</v>
      </c>
      <c r="U36" s="26">
        <f t="shared" si="3"/>
        <v>0.2</v>
      </c>
      <c r="V36" s="26">
        <f t="shared" si="3"/>
        <v>0.2</v>
      </c>
    </row>
    <row r="37" spans="1:22" ht="52.5" customHeight="1" x14ac:dyDescent="0.25">
      <c r="A37" s="162"/>
      <c r="B37" s="181"/>
      <c r="C37" s="147"/>
      <c r="D37" s="197"/>
      <c r="E37" s="108"/>
      <c r="F37" s="166"/>
      <c r="G37" s="195" t="s">
        <v>90</v>
      </c>
      <c r="H37" s="109" t="s">
        <v>35</v>
      </c>
      <c r="I37" s="190" t="s">
        <v>77</v>
      </c>
      <c r="J37" s="190" t="s">
        <v>36</v>
      </c>
      <c r="K37" s="190" t="s">
        <v>95</v>
      </c>
      <c r="L37" s="188">
        <f>O38+P38+Q38</f>
        <v>5000</v>
      </c>
      <c r="M37" s="188">
        <f>+L37</f>
        <v>5000</v>
      </c>
      <c r="N37" s="202"/>
      <c r="O37" s="22">
        <v>0</v>
      </c>
      <c r="P37" s="22">
        <v>0</v>
      </c>
      <c r="Q37" s="22">
        <v>0</v>
      </c>
      <c r="R37" s="22">
        <v>0</v>
      </c>
      <c r="S37" s="23">
        <v>0.25</v>
      </c>
      <c r="T37" s="23">
        <v>0.25</v>
      </c>
      <c r="U37" s="23">
        <v>0.25</v>
      </c>
      <c r="V37" s="23">
        <v>0.25</v>
      </c>
    </row>
    <row r="38" spans="1:22" ht="53.25" customHeight="1" x14ac:dyDescent="0.25">
      <c r="A38" s="162"/>
      <c r="B38" s="181"/>
      <c r="C38" s="147"/>
      <c r="D38" s="197"/>
      <c r="E38" s="108"/>
      <c r="F38" s="166"/>
      <c r="G38" s="195"/>
      <c r="H38" s="190" t="s">
        <v>109</v>
      </c>
      <c r="I38" s="190"/>
      <c r="J38" s="190"/>
      <c r="K38" s="190"/>
      <c r="L38" s="188"/>
      <c r="M38" s="188"/>
      <c r="N38" s="202"/>
      <c r="O38" s="187">
        <v>0</v>
      </c>
      <c r="P38" s="187">
        <v>5000</v>
      </c>
      <c r="Q38" s="187">
        <v>0</v>
      </c>
      <c r="R38" s="187">
        <v>0</v>
      </c>
      <c r="S38" s="186">
        <v>0.2</v>
      </c>
      <c r="T38" s="186">
        <v>0.5</v>
      </c>
      <c r="U38" s="186">
        <v>0.15</v>
      </c>
      <c r="V38" s="186">
        <v>0.15</v>
      </c>
    </row>
    <row r="39" spans="1:22" ht="24.75" customHeight="1" x14ac:dyDescent="0.25">
      <c r="A39" s="162"/>
      <c r="B39" s="181"/>
      <c r="C39" s="147"/>
      <c r="D39" s="197"/>
      <c r="E39" s="108"/>
      <c r="F39" s="166"/>
      <c r="G39" s="195"/>
      <c r="H39" s="190"/>
      <c r="I39" s="190"/>
      <c r="J39" s="190"/>
      <c r="K39" s="190"/>
      <c r="L39" s="188"/>
      <c r="M39" s="188"/>
      <c r="N39" s="202"/>
      <c r="O39" s="187"/>
      <c r="P39" s="187"/>
      <c r="Q39" s="187"/>
      <c r="R39" s="187"/>
      <c r="S39" s="186"/>
      <c r="T39" s="186"/>
      <c r="U39" s="186"/>
      <c r="V39" s="186"/>
    </row>
    <row r="40" spans="1:22" ht="51" customHeight="1" x14ac:dyDescent="0.25">
      <c r="A40" s="162"/>
      <c r="B40" s="181"/>
      <c r="C40" s="147"/>
      <c r="D40" s="197"/>
      <c r="E40" s="108"/>
      <c r="F40" s="166"/>
      <c r="G40" s="195"/>
      <c r="H40" s="108" t="s">
        <v>91</v>
      </c>
      <c r="I40" s="190"/>
      <c r="J40" s="110" t="s">
        <v>92</v>
      </c>
      <c r="K40" s="108" t="s">
        <v>93</v>
      </c>
      <c r="L40" s="30" t="s">
        <v>76</v>
      </c>
      <c r="M40" s="30" t="s">
        <v>76</v>
      </c>
      <c r="N40" s="31"/>
      <c r="O40" s="22">
        <v>0</v>
      </c>
      <c r="P40" s="22">
        <v>0</v>
      </c>
      <c r="Q40" s="22">
        <v>0</v>
      </c>
      <c r="R40" s="22">
        <v>0</v>
      </c>
      <c r="S40" s="23">
        <v>0.25</v>
      </c>
      <c r="T40" s="23">
        <v>0.25</v>
      </c>
      <c r="U40" s="23">
        <v>0.25</v>
      </c>
      <c r="V40" s="23">
        <v>0.25</v>
      </c>
    </row>
    <row r="41" spans="1:22" ht="24.75" customHeight="1" x14ac:dyDescent="0.25">
      <c r="A41" s="162"/>
      <c r="B41" s="181"/>
      <c r="C41" s="147"/>
      <c r="D41" s="197"/>
      <c r="E41" s="108"/>
      <c r="F41" s="166"/>
      <c r="G41" s="196" t="s">
        <v>31</v>
      </c>
      <c r="H41" s="196"/>
      <c r="I41" s="196"/>
      <c r="J41" s="196"/>
      <c r="K41" s="196"/>
      <c r="L41" s="24">
        <f>L37</f>
        <v>5000</v>
      </c>
      <c r="M41" s="24">
        <f>M37</f>
        <v>5000</v>
      </c>
      <c r="N41" s="24"/>
      <c r="O41" s="25">
        <f>SUM(O37:O40)</f>
        <v>0</v>
      </c>
      <c r="P41" s="25">
        <f>SUM(P37:P40)</f>
        <v>5000</v>
      </c>
      <c r="Q41" s="25">
        <f>SUM(Q37:Q40)</f>
        <v>0</v>
      </c>
      <c r="R41" s="25">
        <f>SUM(R37:R40)</f>
        <v>0</v>
      </c>
      <c r="S41" s="26">
        <f>(S37+S38+S40)/3</f>
        <v>0.23333333333333331</v>
      </c>
      <c r="T41" s="26">
        <f t="shared" ref="T41:V41" si="4">(T37+T38+T40)/3</f>
        <v>0.33333333333333331</v>
      </c>
      <c r="U41" s="26">
        <f t="shared" si="4"/>
        <v>0.21666666666666667</v>
      </c>
      <c r="V41" s="26">
        <f t="shared" si="4"/>
        <v>0.21666666666666667</v>
      </c>
    </row>
    <row r="42" spans="1:22" ht="81.75" customHeight="1" x14ac:dyDescent="0.25">
      <c r="A42" s="162"/>
      <c r="B42" s="181"/>
      <c r="C42" s="147"/>
      <c r="D42" s="197"/>
      <c r="E42" s="108"/>
      <c r="F42" s="166"/>
      <c r="G42" s="195" t="s">
        <v>94</v>
      </c>
      <c r="H42" s="106" t="s">
        <v>34</v>
      </c>
      <c r="I42" s="190" t="s">
        <v>119</v>
      </c>
      <c r="J42" s="190" t="s">
        <v>96</v>
      </c>
      <c r="K42" s="110" t="s">
        <v>98</v>
      </c>
      <c r="L42" s="32" t="s">
        <v>76</v>
      </c>
      <c r="M42" s="32" t="s">
        <v>76</v>
      </c>
      <c r="N42" s="32"/>
      <c r="O42" s="22">
        <v>0</v>
      </c>
      <c r="P42" s="22">
        <v>0</v>
      </c>
      <c r="Q42" s="22">
        <v>0</v>
      </c>
      <c r="R42" s="22">
        <v>0</v>
      </c>
      <c r="S42" s="23">
        <v>0.25</v>
      </c>
      <c r="T42" s="23">
        <v>0.25</v>
      </c>
      <c r="U42" s="23">
        <v>0.25</v>
      </c>
      <c r="V42" s="23">
        <v>0.25</v>
      </c>
    </row>
    <row r="43" spans="1:22" ht="67.5" customHeight="1" x14ac:dyDescent="0.25">
      <c r="A43" s="162"/>
      <c r="B43" s="181"/>
      <c r="C43" s="147"/>
      <c r="D43" s="197"/>
      <c r="E43" s="108"/>
      <c r="F43" s="166"/>
      <c r="G43" s="195"/>
      <c r="H43" s="191" t="s">
        <v>100</v>
      </c>
      <c r="I43" s="190"/>
      <c r="J43" s="190"/>
      <c r="K43" s="191" t="s">
        <v>97</v>
      </c>
      <c r="L43" s="208" t="s">
        <v>76</v>
      </c>
      <c r="M43" s="208" t="s">
        <v>76</v>
      </c>
      <c r="N43" s="208"/>
      <c r="O43" s="187">
        <v>0</v>
      </c>
      <c r="P43" s="187">
        <v>0</v>
      </c>
      <c r="Q43" s="187">
        <v>0</v>
      </c>
      <c r="R43" s="187">
        <v>0</v>
      </c>
      <c r="S43" s="186">
        <v>0.25</v>
      </c>
      <c r="T43" s="186">
        <v>0.25</v>
      </c>
      <c r="U43" s="186">
        <v>0.25</v>
      </c>
      <c r="V43" s="186">
        <v>0.25</v>
      </c>
    </row>
    <row r="44" spans="1:22" ht="38.25" customHeight="1" x14ac:dyDescent="0.25">
      <c r="A44" s="162"/>
      <c r="B44" s="181"/>
      <c r="C44" s="147"/>
      <c r="D44" s="197"/>
      <c r="E44" s="108"/>
      <c r="F44" s="166"/>
      <c r="G44" s="195"/>
      <c r="H44" s="209"/>
      <c r="I44" s="190"/>
      <c r="J44" s="190"/>
      <c r="K44" s="191"/>
      <c r="L44" s="208"/>
      <c r="M44" s="208"/>
      <c r="N44" s="208"/>
      <c r="O44" s="187"/>
      <c r="P44" s="187"/>
      <c r="Q44" s="187"/>
      <c r="R44" s="187"/>
      <c r="S44" s="186"/>
      <c r="T44" s="186"/>
      <c r="U44" s="186"/>
      <c r="V44" s="186"/>
    </row>
    <row r="45" spans="1:22" ht="9" hidden="1" customHeight="1" x14ac:dyDescent="0.25">
      <c r="A45" s="162"/>
      <c r="B45" s="181"/>
      <c r="C45" s="147"/>
      <c r="D45" s="197"/>
      <c r="E45" s="108"/>
      <c r="F45" s="166"/>
      <c r="G45" s="195"/>
      <c r="H45" s="209"/>
      <c r="I45" s="190"/>
      <c r="J45" s="190"/>
      <c r="K45" s="191"/>
      <c r="L45" s="208"/>
      <c r="M45" s="208"/>
      <c r="N45" s="208"/>
      <c r="O45" s="22"/>
      <c r="P45" s="22"/>
      <c r="Q45" s="22"/>
      <c r="R45" s="22"/>
      <c r="S45" s="23"/>
      <c r="T45" s="23"/>
      <c r="U45" s="23"/>
      <c r="V45" s="23"/>
    </row>
    <row r="46" spans="1:22" ht="59.25" customHeight="1" x14ac:dyDescent="0.25">
      <c r="A46" s="162"/>
      <c r="B46" s="181"/>
      <c r="C46" s="147"/>
      <c r="D46" s="197"/>
      <c r="E46" s="108"/>
      <c r="F46" s="166"/>
      <c r="G46" s="195"/>
      <c r="H46" s="209"/>
      <c r="I46" s="190"/>
      <c r="J46" s="190"/>
      <c r="K46" s="191" t="s">
        <v>99</v>
      </c>
      <c r="L46" s="208" t="s">
        <v>76</v>
      </c>
      <c r="M46" s="208" t="s">
        <v>76</v>
      </c>
      <c r="N46" s="208"/>
      <c r="O46" s="22">
        <v>0</v>
      </c>
      <c r="P46" s="22">
        <v>0</v>
      </c>
      <c r="Q46" s="22">
        <v>0</v>
      </c>
      <c r="R46" s="22">
        <v>0</v>
      </c>
      <c r="S46" s="23">
        <v>0.25</v>
      </c>
      <c r="T46" s="23">
        <v>0.25</v>
      </c>
      <c r="U46" s="23">
        <v>0.25</v>
      </c>
      <c r="V46" s="23">
        <v>0.25</v>
      </c>
    </row>
    <row r="47" spans="1:22" ht="18.75" hidden="1" customHeight="1" x14ac:dyDescent="0.25">
      <c r="A47" s="162"/>
      <c r="B47" s="181"/>
      <c r="C47" s="147"/>
      <c r="D47" s="197"/>
      <c r="E47" s="108"/>
      <c r="F47" s="166"/>
      <c r="G47" s="195"/>
      <c r="H47" s="209"/>
      <c r="I47" s="190"/>
      <c r="J47" s="190"/>
      <c r="K47" s="191"/>
      <c r="L47" s="208"/>
      <c r="M47" s="208"/>
      <c r="N47" s="208"/>
      <c r="O47" s="22"/>
      <c r="P47" s="22"/>
      <c r="Q47" s="22"/>
      <c r="R47" s="22"/>
      <c r="S47" s="23"/>
      <c r="T47" s="23"/>
      <c r="U47" s="23"/>
      <c r="V47" s="23"/>
    </row>
    <row r="48" spans="1:22" ht="42.75" customHeight="1" x14ac:dyDescent="0.25">
      <c r="A48" s="162"/>
      <c r="B48" s="181"/>
      <c r="C48" s="147"/>
      <c r="D48" s="197"/>
      <c r="E48" s="108"/>
      <c r="F48" s="166"/>
      <c r="G48" s="195"/>
      <c r="H48" s="106" t="s">
        <v>101</v>
      </c>
      <c r="I48" s="190"/>
      <c r="J48" s="190" t="s">
        <v>104</v>
      </c>
      <c r="K48" s="190" t="s">
        <v>105</v>
      </c>
      <c r="L48" s="32">
        <f>O48+P48+Q48+R48</f>
        <v>5000</v>
      </c>
      <c r="M48" s="32">
        <f>L48</f>
        <v>5000</v>
      </c>
      <c r="N48" s="32"/>
      <c r="O48" s="22">
        <v>0</v>
      </c>
      <c r="P48" s="22">
        <v>5000</v>
      </c>
      <c r="Q48" s="22">
        <v>0</v>
      </c>
      <c r="R48" s="22">
        <v>0</v>
      </c>
      <c r="S48" s="23">
        <v>0.2</v>
      </c>
      <c r="T48" s="23">
        <v>0.5</v>
      </c>
      <c r="U48" s="23">
        <v>0.15</v>
      </c>
      <c r="V48" s="23">
        <v>0.15</v>
      </c>
    </row>
    <row r="49" spans="1:2207" ht="49.5" customHeight="1" x14ac:dyDescent="0.25">
      <c r="A49" s="162"/>
      <c r="B49" s="181"/>
      <c r="C49" s="147"/>
      <c r="D49" s="197"/>
      <c r="E49" s="108"/>
      <c r="F49" s="166"/>
      <c r="G49" s="195"/>
      <c r="H49" s="106" t="s">
        <v>102</v>
      </c>
      <c r="I49" s="190"/>
      <c r="J49" s="190"/>
      <c r="K49" s="190"/>
      <c r="L49" s="32">
        <f>O49+P49+Q49+R49</f>
        <v>3000</v>
      </c>
      <c r="M49" s="32">
        <f>L49</f>
        <v>3000</v>
      </c>
      <c r="N49" s="32"/>
      <c r="O49" s="22">
        <v>0</v>
      </c>
      <c r="P49" s="22">
        <v>3000</v>
      </c>
      <c r="Q49" s="22">
        <v>0</v>
      </c>
      <c r="R49" s="22">
        <v>0</v>
      </c>
      <c r="S49" s="23">
        <v>0.2</v>
      </c>
      <c r="T49" s="23">
        <v>0.5</v>
      </c>
      <c r="U49" s="23">
        <v>0.15</v>
      </c>
      <c r="V49" s="23">
        <v>0.15</v>
      </c>
    </row>
    <row r="50" spans="1:2207" ht="36.75" customHeight="1" x14ac:dyDescent="0.25">
      <c r="A50" s="162"/>
      <c r="B50" s="181"/>
      <c r="C50" s="147"/>
      <c r="D50" s="197"/>
      <c r="E50" s="108"/>
      <c r="F50" s="166"/>
      <c r="G50" s="195"/>
      <c r="H50" s="106" t="s">
        <v>103</v>
      </c>
      <c r="I50" s="190"/>
      <c r="J50" s="190"/>
      <c r="K50" s="190"/>
      <c r="L50" s="32">
        <f>O50+P50+Q50+R50</f>
        <v>2000</v>
      </c>
      <c r="M50" s="32">
        <f>L50</f>
        <v>2000</v>
      </c>
      <c r="N50" s="32"/>
      <c r="O50" s="22">
        <v>0</v>
      </c>
      <c r="P50" s="22">
        <v>2000</v>
      </c>
      <c r="Q50" s="22">
        <v>0</v>
      </c>
      <c r="R50" s="22">
        <v>0</v>
      </c>
      <c r="S50" s="23">
        <v>0.2</v>
      </c>
      <c r="T50" s="23">
        <v>0.5</v>
      </c>
      <c r="U50" s="23">
        <v>0.15</v>
      </c>
      <c r="V50" s="23">
        <v>0.15</v>
      </c>
    </row>
    <row r="51" spans="1:2207" ht="24.75" customHeight="1" x14ac:dyDescent="0.25">
      <c r="A51" s="162"/>
      <c r="B51" s="181"/>
      <c r="C51" s="147"/>
      <c r="D51" s="197"/>
      <c r="E51" s="108"/>
      <c r="F51" s="166"/>
      <c r="G51" s="196" t="s">
        <v>31</v>
      </c>
      <c r="H51" s="196"/>
      <c r="I51" s="196"/>
      <c r="J51" s="196"/>
      <c r="K51" s="196"/>
      <c r="L51" s="33">
        <f>SUM(L48:L50)</f>
        <v>10000</v>
      </c>
      <c r="M51" s="24">
        <f>SUM(M48:M50)</f>
        <v>10000</v>
      </c>
      <c r="N51" s="24"/>
      <c r="O51" s="25">
        <f>SUM(O48:O50)</f>
        <v>0</v>
      </c>
      <c r="P51" s="25">
        <f>SUM(P48:P50)</f>
        <v>10000</v>
      </c>
      <c r="Q51" s="25">
        <f>SUM(Q48:Q50)</f>
        <v>0</v>
      </c>
      <c r="R51" s="25">
        <f>SUM(R48:R50)</f>
        <v>0</v>
      </c>
      <c r="S51" s="26">
        <f>(S42+S43+S46+S48+S49+S50)/6</f>
        <v>0.22499999999999998</v>
      </c>
      <c r="T51" s="26">
        <f t="shared" ref="T51:V51" si="5">(T42+T43+T46+T48+T49+T50)/6</f>
        <v>0.375</v>
      </c>
      <c r="U51" s="26">
        <f t="shared" si="5"/>
        <v>0.19999999999999998</v>
      </c>
      <c r="V51" s="26">
        <f t="shared" si="5"/>
        <v>0.19999999999999998</v>
      </c>
    </row>
    <row r="52" spans="1:2207" s="6" customFormat="1" ht="24.75" hidden="1" customHeight="1" x14ac:dyDescent="0.25">
      <c r="A52" s="162"/>
      <c r="B52" s="181"/>
      <c r="C52" s="147"/>
      <c r="D52" s="197"/>
      <c r="E52" s="108"/>
      <c r="F52" s="166"/>
      <c r="G52" s="195" t="s">
        <v>111</v>
      </c>
      <c r="H52" s="204" t="s">
        <v>112</v>
      </c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34"/>
      <c r="T52" s="34"/>
      <c r="U52" s="34"/>
      <c r="V52" s="3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  <c r="AMU52" s="3"/>
      <c r="AMV52" s="3"/>
      <c r="AMW52" s="3"/>
      <c r="AMX52" s="3"/>
      <c r="AMY52" s="3"/>
      <c r="AMZ52" s="3"/>
      <c r="ANA52" s="3"/>
      <c r="ANB52" s="3"/>
      <c r="ANC52" s="3"/>
      <c r="AND52" s="3"/>
      <c r="ANE52" s="3"/>
      <c r="ANF52" s="3"/>
      <c r="ANG52" s="3"/>
      <c r="ANH52" s="3"/>
      <c r="ANI52" s="3"/>
      <c r="ANJ52" s="3"/>
      <c r="ANK52" s="3"/>
      <c r="ANL52" s="3"/>
      <c r="ANM52" s="3"/>
      <c r="ANN52" s="3"/>
      <c r="ANO52" s="3"/>
      <c r="ANP52" s="3"/>
      <c r="ANQ52" s="3"/>
      <c r="ANR52" s="3"/>
      <c r="ANS52" s="3"/>
      <c r="ANT52" s="3"/>
      <c r="ANU52" s="3"/>
      <c r="ANV52" s="3"/>
      <c r="ANW52" s="3"/>
      <c r="ANX52" s="3"/>
      <c r="ANY52" s="3"/>
      <c r="ANZ52" s="3"/>
      <c r="AOA52" s="3"/>
      <c r="AOB52" s="3"/>
      <c r="AOC52" s="3"/>
      <c r="AOD52" s="3"/>
      <c r="AOE52" s="3"/>
      <c r="AOF52" s="3"/>
      <c r="AOG52" s="3"/>
      <c r="AOH52" s="3"/>
      <c r="AOI52" s="3"/>
      <c r="AOJ52" s="3"/>
      <c r="AOK52" s="3"/>
      <c r="AOL52" s="3"/>
      <c r="AOM52" s="3"/>
      <c r="AON52" s="3"/>
      <c r="AOO52" s="3"/>
      <c r="AOP52" s="3"/>
      <c r="AOQ52" s="3"/>
      <c r="AOR52" s="3"/>
      <c r="AOS52" s="3"/>
      <c r="AOT52" s="3"/>
      <c r="AOU52" s="3"/>
      <c r="AOV52" s="3"/>
      <c r="AOW52" s="3"/>
      <c r="AOX52" s="3"/>
      <c r="AOY52" s="3"/>
      <c r="AOZ52" s="3"/>
      <c r="APA52" s="3"/>
      <c r="APB52" s="3"/>
      <c r="APC52" s="3"/>
      <c r="APD52" s="3"/>
      <c r="APE52" s="3"/>
      <c r="APF52" s="3"/>
      <c r="APG52" s="3"/>
      <c r="APH52" s="3"/>
      <c r="API52" s="3"/>
      <c r="APJ52" s="3"/>
      <c r="APK52" s="3"/>
      <c r="APL52" s="3"/>
      <c r="APM52" s="3"/>
      <c r="APN52" s="3"/>
      <c r="APO52" s="3"/>
      <c r="APP52" s="3"/>
      <c r="APQ52" s="3"/>
      <c r="APR52" s="3"/>
      <c r="APS52" s="3"/>
      <c r="APT52" s="3"/>
      <c r="APU52" s="3"/>
      <c r="APV52" s="3"/>
      <c r="APW52" s="3"/>
      <c r="APX52" s="3"/>
      <c r="APY52" s="3"/>
      <c r="APZ52" s="3"/>
      <c r="AQA52" s="3"/>
      <c r="AQB52" s="3"/>
      <c r="AQC52" s="3"/>
      <c r="AQD52" s="3"/>
      <c r="AQE52" s="3"/>
      <c r="AQF52" s="3"/>
      <c r="AQG52" s="3"/>
      <c r="AQH52" s="3"/>
      <c r="AQI52" s="3"/>
      <c r="AQJ52" s="3"/>
      <c r="AQK52" s="3"/>
      <c r="AQL52" s="3"/>
      <c r="AQM52" s="3"/>
      <c r="AQN52" s="3"/>
      <c r="AQO52" s="3"/>
      <c r="AQP52" s="3"/>
      <c r="AQQ52" s="3"/>
      <c r="AQR52" s="3"/>
      <c r="AQS52" s="3"/>
      <c r="AQT52" s="3"/>
      <c r="AQU52" s="3"/>
      <c r="AQV52" s="3"/>
      <c r="AQW52" s="3"/>
      <c r="AQX52" s="3"/>
      <c r="AQY52" s="3"/>
      <c r="AQZ52" s="3"/>
      <c r="ARA52" s="3"/>
      <c r="ARB52" s="3"/>
      <c r="ARC52" s="3"/>
      <c r="ARD52" s="3"/>
      <c r="ARE52" s="3"/>
      <c r="ARF52" s="3"/>
      <c r="ARG52" s="3"/>
      <c r="ARH52" s="3"/>
      <c r="ARI52" s="3"/>
      <c r="ARJ52" s="3"/>
      <c r="ARK52" s="3"/>
      <c r="ARL52" s="3"/>
      <c r="ARM52" s="3"/>
      <c r="ARN52" s="3"/>
      <c r="ARO52" s="3"/>
      <c r="ARP52" s="3"/>
      <c r="ARQ52" s="3"/>
      <c r="ARR52" s="3"/>
      <c r="ARS52" s="3"/>
      <c r="ART52" s="3"/>
      <c r="ARU52" s="3"/>
      <c r="ARV52" s="3"/>
      <c r="ARW52" s="3"/>
      <c r="ARX52" s="3"/>
      <c r="ARY52" s="3"/>
      <c r="ARZ52" s="3"/>
      <c r="ASA52" s="3"/>
      <c r="ASB52" s="3"/>
      <c r="ASC52" s="3"/>
      <c r="ASD52" s="3"/>
      <c r="ASE52" s="3"/>
      <c r="ASF52" s="3"/>
      <c r="ASG52" s="3"/>
      <c r="ASH52" s="3"/>
      <c r="ASI52" s="3"/>
      <c r="ASJ52" s="3"/>
      <c r="ASK52" s="3"/>
      <c r="ASL52" s="3"/>
      <c r="ASM52" s="3"/>
      <c r="ASN52" s="3"/>
      <c r="ASO52" s="3"/>
      <c r="ASP52" s="3"/>
      <c r="ASQ52" s="3"/>
      <c r="ASR52" s="3"/>
      <c r="ASS52" s="3"/>
      <c r="AST52" s="3"/>
      <c r="ASU52" s="3"/>
      <c r="ASV52" s="3"/>
      <c r="ASW52" s="3"/>
      <c r="ASX52" s="3"/>
      <c r="ASY52" s="3"/>
      <c r="ASZ52" s="3"/>
      <c r="ATA52" s="3"/>
      <c r="ATB52" s="3"/>
      <c r="ATC52" s="3"/>
      <c r="ATD52" s="3"/>
      <c r="ATE52" s="3"/>
      <c r="ATF52" s="3"/>
      <c r="ATG52" s="3"/>
      <c r="ATH52" s="3"/>
      <c r="ATI52" s="3"/>
      <c r="ATJ52" s="3"/>
      <c r="ATK52" s="3"/>
      <c r="ATL52" s="3"/>
      <c r="ATM52" s="3"/>
      <c r="ATN52" s="3"/>
      <c r="ATO52" s="3"/>
      <c r="ATP52" s="3"/>
      <c r="ATQ52" s="3"/>
      <c r="ATR52" s="3"/>
      <c r="ATS52" s="3"/>
      <c r="ATT52" s="3"/>
      <c r="ATU52" s="3"/>
      <c r="ATV52" s="3"/>
      <c r="ATW52" s="3"/>
      <c r="ATX52" s="3"/>
      <c r="ATY52" s="3"/>
      <c r="ATZ52" s="3"/>
      <c r="AUA52" s="3"/>
      <c r="AUB52" s="3"/>
      <c r="AUC52" s="3"/>
      <c r="AUD52" s="3"/>
      <c r="AUE52" s="3"/>
      <c r="AUF52" s="3"/>
      <c r="AUG52" s="3"/>
      <c r="AUH52" s="3"/>
      <c r="AUI52" s="3"/>
      <c r="AUJ52" s="3"/>
      <c r="AUK52" s="3"/>
      <c r="AUL52" s="3"/>
      <c r="AUM52" s="3"/>
      <c r="AUN52" s="3"/>
      <c r="AUO52" s="3"/>
      <c r="AUP52" s="3"/>
      <c r="AUQ52" s="3"/>
      <c r="AUR52" s="3"/>
      <c r="AUS52" s="3"/>
      <c r="AUT52" s="3"/>
      <c r="AUU52" s="3"/>
      <c r="AUV52" s="3"/>
      <c r="AUW52" s="3"/>
      <c r="AUX52" s="3"/>
      <c r="AUY52" s="3"/>
      <c r="AUZ52" s="3"/>
      <c r="AVA52" s="3"/>
      <c r="AVB52" s="3"/>
      <c r="AVC52" s="3"/>
      <c r="AVD52" s="3"/>
      <c r="AVE52" s="3"/>
      <c r="AVF52" s="3"/>
      <c r="AVG52" s="3"/>
      <c r="AVH52" s="3"/>
      <c r="AVI52" s="3"/>
      <c r="AVJ52" s="3"/>
      <c r="AVK52" s="3"/>
      <c r="AVL52" s="3"/>
      <c r="AVM52" s="3"/>
      <c r="AVN52" s="3"/>
      <c r="AVO52" s="3"/>
      <c r="AVP52" s="3"/>
      <c r="AVQ52" s="3"/>
      <c r="AVR52" s="3"/>
      <c r="AVS52" s="3"/>
      <c r="AVT52" s="3"/>
      <c r="AVU52" s="3"/>
      <c r="AVV52" s="3"/>
      <c r="AVW52" s="3"/>
      <c r="AVX52" s="3"/>
      <c r="AVY52" s="3"/>
      <c r="AVZ52" s="3"/>
      <c r="AWA52" s="3"/>
      <c r="AWB52" s="3"/>
      <c r="AWC52" s="3"/>
      <c r="AWD52" s="3"/>
      <c r="AWE52" s="3"/>
      <c r="AWF52" s="3"/>
      <c r="AWG52" s="3"/>
      <c r="AWH52" s="3"/>
      <c r="AWI52" s="3"/>
      <c r="AWJ52" s="3"/>
      <c r="AWK52" s="3"/>
      <c r="AWL52" s="3"/>
      <c r="AWM52" s="3"/>
      <c r="AWN52" s="3"/>
      <c r="AWO52" s="3"/>
      <c r="AWP52" s="3"/>
      <c r="AWQ52" s="3"/>
      <c r="AWR52" s="3"/>
      <c r="AWS52" s="3"/>
      <c r="AWT52" s="3"/>
      <c r="AWU52" s="3"/>
      <c r="AWV52" s="3"/>
      <c r="AWW52" s="3"/>
      <c r="AWX52" s="3"/>
      <c r="AWY52" s="3"/>
      <c r="AWZ52" s="3"/>
      <c r="AXA52" s="3"/>
      <c r="AXB52" s="3"/>
      <c r="AXC52" s="3"/>
      <c r="AXD52" s="3"/>
      <c r="AXE52" s="3"/>
      <c r="AXF52" s="3"/>
      <c r="AXG52" s="3"/>
      <c r="AXH52" s="3"/>
      <c r="AXI52" s="3"/>
      <c r="AXJ52" s="3"/>
      <c r="AXK52" s="3"/>
      <c r="AXL52" s="3"/>
      <c r="AXM52" s="3"/>
      <c r="AXN52" s="3"/>
      <c r="AXO52" s="3"/>
      <c r="AXP52" s="3"/>
      <c r="AXQ52" s="3"/>
      <c r="AXR52" s="3"/>
      <c r="AXS52" s="3"/>
      <c r="AXT52" s="3"/>
      <c r="AXU52" s="3"/>
      <c r="AXV52" s="3"/>
      <c r="AXW52" s="3"/>
      <c r="AXX52" s="3"/>
      <c r="AXY52" s="3"/>
      <c r="AXZ52" s="3"/>
      <c r="AYA52" s="3"/>
      <c r="AYB52" s="3"/>
      <c r="AYC52" s="3"/>
      <c r="AYD52" s="3"/>
      <c r="AYE52" s="3"/>
      <c r="AYF52" s="3"/>
      <c r="AYG52" s="3"/>
      <c r="AYH52" s="3"/>
      <c r="AYI52" s="3"/>
      <c r="AYJ52" s="3"/>
      <c r="AYK52" s="3"/>
      <c r="AYL52" s="3"/>
      <c r="AYM52" s="3"/>
      <c r="AYN52" s="3"/>
      <c r="AYO52" s="3"/>
      <c r="AYP52" s="3"/>
      <c r="AYQ52" s="3"/>
      <c r="AYR52" s="3"/>
      <c r="AYS52" s="3"/>
      <c r="AYT52" s="3"/>
      <c r="AYU52" s="3"/>
      <c r="AYV52" s="3"/>
      <c r="AYW52" s="3"/>
      <c r="AYX52" s="3"/>
      <c r="AYY52" s="3"/>
      <c r="AYZ52" s="3"/>
      <c r="AZA52" s="3"/>
      <c r="AZB52" s="3"/>
      <c r="AZC52" s="3"/>
      <c r="AZD52" s="3"/>
      <c r="AZE52" s="3"/>
      <c r="AZF52" s="3"/>
      <c r="AZG52" s="3"/>
      <c r="AZH52" s="3"/>
      <c r="AZI52" s="3"/>
      <c r="AZJ52" s="3"/>
      <c r="AZK52" s="3"/>
      <c r="AZL52" s="3"/>
      <c r="AZM52" s="3"/>
      <c r="AZN52" s="3"/>
      <c r="AZO52" s="3"/>
      <c r="AZP52" s="3"/>
      <c r="AZQ52" s="3"/>
      <c r="AZR52" s="3"/>
      <c r="AZS52" s="3"/>
      <c r="AZT52" s="3"/>
      <c r="AZU52" s="3"/>
      <c r="AZV52" s="3"/>
      <c r="AZW52" s="3"/>
      <c r="AZX52" s="3"/>
      <c r="AZY52" s="3"/>
      <c r="AZZ52" s="3"/>
      <c r="BAA52" s="3"/>
      <c r="BAB52" s="3"/>
      <c r="BAC52" s="3"/>
      <c r="BAD52" s="3"/>
      <c r="BAE52" s="3"/>
      <c r="BAF52" s="3"/>
      <c r="BAG52" s="3"/>
      <c r="BAH52" s="3"/>
      <c r="BAI52" s="3"/>
      <c r="BAJ52" s="3"/>
      <c r="BAK52" s="3"/>
      <c r="BAL52" s="3"/>
      <c r="BAM52" s="3"/>
      <c r="BAN52" s="3"/>
      <c r="BAO52" s="3"/>
      <c r="BAP52" s="3"/>
      <c r="BAQ52" s="3"/>
      <c r="BAR52" s="3"/>
      <c r="BAS52" s="3"/>
      <c r="BAT52" s="3"/>
      <c r="BAU52" s="3"/>
      <c r="BAV52" s="3"/>
      <c r="BAW52" s="3"/>
      <c r="BAX52" s="3"/>
      <c r="BAY52" s="3"/>
      <c r="BAZ52" s="3"/>
      <c r="BBA52" s="3"/>
      <c r="BBB52" s="3"/>
      <c r="BBC52" s="3"/>
      <c r="BBD52" s="3"/>
      <c r="BBE52" s="3"/>
      <c r="BBF52" s="3"/>
      <c r="BBG52" s="3"/>
      <c r="BBH52" s="3"/>
      <c r="BBI52" s="3"/>
      <c r="BBJ52" s="3"/>
      <c r="BBK52" s="3"/>
      <c r="BBL52" s="3"/>
      <c r="BBM52" s="3"/>
      <c r="BBN52" s="3"/>
      <c r="BBO52" s="3"/>
      <c r="BBP52" s="3"/>
      <c r="BBQ52" s="3"/>
      <c r="BBR52" s="3"/>
      <c r="BBS52" s="3"/>
      <c r="BBT52" s="3"/>
      <c r="BBU52" s="3"/>
      <c r="BBV52" s="3"/>
      <c r="BBW52" s="3"/>
      <c r="BBX52" s="3"/>
      <c r="BBY52" s="3"/>
      <c r="BBZ52" s="3"/>
      <c r="BCA52" s="3"/>
      <c r="BCB52" s="3"/>
      <c r="BCC52" s="3"/>
      <c r="BCD52" s="3"/>
      <c r="BCE52" s="3"/>
      <c r="BCF52" s="3"/>
      <c r="BCG52" s="3"/>
      <c r="BCH52" s="3"/>
      <c r="BCI52" s="3"/>
      <c r="BCJ52" s="3"/>
      <c r="BCK52" s="3"/>
      <c r="BCL52" s="3"/>
      <c r="BCM52" s="3"/>
      <c r="BCN52" s="3"/>
      <c r="BCO52" s="3"/>
      <c r="BCP52" s="3"/>
      <c r="BCQ52" s="3"/>
      <c r="BCR52" s="3"/>
      <c r="BCS52" s="3"/>
      <c r="BCT52" s="3"/>
      <c r="BCU52" s="3"/>
      <c r="BCV52" s="3"/>
      <c r="BCW52" s="3"/>
      <c r="BCX52" s="3"/>
      <c r="BCY52" s="3"/>
      <c r="BCZ52" s="3"/>
      <c r="BDA52" s="3"/>
      <c r="BDB52" s="3"/>
      <c r="BDC52" s="3"/>
      <c r="BDD52" s="3"/>
      <c r="BDE52" s="3"/>
      <c r="BDF52" s="3"/>
      <c r="BDG52" s="3"/>
      <c r="BDH52" s="3"/>
      <c r="BDI52" s="3"/>
      <c r="BDJ52" s="3"/>
      <c r="BDK52" s="3"/>
      <c r="BDL52" s="3"/>
      <c r="BDM52" s="3"/>
      <c r="BDN52" s="3"/>
      <c r="BDO52" s="3"/>
      <c r="BDP52" s="3"/>
      <c r="BDQ52" s="3"/>
      <c r="BDR52" s="3"/>
      <c r="BDS52" s="3"/>
      <c r="BDT52" s="3"/>
      <c r="BDU52" s="3"/>
      <c r="BDV52" s="3"/>
      <c r="BDW52" s="3"/>
      <c r="BDX52" s="3"/>
      <c r="BDY52" s="3"/>
      <c r="BDZ52" s="3"/>
      <c r="BEA52" s="3"/>
      <c r="BEB52" s="3"/>
      <c r="BEC52" s="3"/>
      <c r="BED52" s="3"/>
      <c r="BEE52" s="3"/>
      <c r="BEF52" s="3"/>
      <c r="BEG52" s="3"/>
      <c r="BEH52" s="3"/>
      <c r="BEI52" s="3"/>
      <c r="BEJ52" s="3"/>
      <c r="BEK52" s="3"/>
      <c r="BEL52" s="3"/>
      <c r="BEM52" s="3"/>
      <c r="BEN52" s="3"/>
      <c r="BEO52" s="3"/>
      <c r="BEP52" s="3"/>
      <c r="BEQ52" s="3"/>
      <c r="BER52" s="3"/>
      <c r="BES52" s="3"/>
      <c r="BET52" s="3"/>
      <c r="BEU52" s="3"/>
      <c r="BEV52" s="3"/>
      <c r="BEW52" s="3"/>
      <c r="BEX52" s="3"/>
      <c r="BEY52" s="3"/>
      <c r="BEZ52" s="3"/>
      <c r="BFA52" s="3"/>
      <c r="BFB52" s="3"/>
      <c r="BFC52" s="3"/>
      <c r="BFD52" s="3"/>
      <c r="BFE52" s="3"/>
      <c r="BFF52" s="3"/>
      <c r="BFG52" s="3"/>
      <c r="BFH52" s="3"/>
      <c r="BFI52" s="3"/>
      <c r="BFJ52" s="3"/>
      <c r="BFK52" s="3"/>
      <c r="BFL52" s="3"/>
      <c r="BFM52" s="3"/>
      <c r="BFN52" s="3"/>
      <c r="BFO52" s="3"/>
      <c r="BFP52" s="3"/>
      <c r="BFQ52" s="3"/>
      <c r="BFR52" s="3"/>
      <c r="BFS52" s="3"/>
      <c r="BFT52" s="3"/>
      <c r="BFU52" s="3"/>
      <c r="BFV52" s="3"/>
      <c r="BFW52" s="3"/>
      <c r="BFX52" s="3"/>
      <c r="BFY52" s="3"/>
      <c r="BFZ52" s="3"/>
      <c r="BGA52" s="3"/>
      <c r="BGB52" s="3"/>
      <c r="BGC52" s="3"/>
      <c r="BGD52" s="3"/>
      <c r="BGE52" s="3"/>
      <c r="BGF52" s="3"/>
      <c r="BGG52" s="3"/>
      <c r="BGH52" s="3"/>
      <c r="BGI52" s="3"/>
      <c r="BGJ52" s="3"/>
      <c r="BGK52" s="3"/>
      <c r="BGL52" s="3"/>
      <c r="BGM52" s="3"/>
      <c r="BGN52" s="3"/>
      <c r="BGO52" s="3"/>
      <c r="BGP52" s="3"/>
      <c r="BGQ52" s="3"/>
      <c r="BGR52" s="3"/>
      <c r="BGS52" s="3"/>
      <c r="BGT52" s="3"/>
      <c r="BGU52" s="3"/>
      <c r="BGV52" s="3"/>
      <c r="BGW52" s="3"/>
      <c r="BGX52" s="3"/>
      <c r="BGY52" s="3"/>
      <c r="BGZ52" s="3"/>
      <c r="BHA52" s="3"/>
      <c r="BHB52" s="3"/>
      <c r="BHC52" s="3"/>
      <c r="BHD52" s="3"/>
      <c r="BHE52" s="3"/>
      <c r="BHF52" s="3"/>
      <c r="BHG52" s="3"/>
      <c r="BHH52" s="3"/>
      <c r="BHI52" s="3"/>
      <c r="BHJ52" s="3"/>
      <c r="BHK52" s="3"/>
      <c r="BHL52" s="3"/>
      <c r="BHM52" s="3"/>
      <c r="BHN52" s="3"/>
      <c r="BHO52" s="3"/>
      <c r="BHP52" s="3"/>
      <c r="BHQ52" s="3"/>
      <c r="BHR52" s="3"/>
      <c r="BHS52" s="3"/>
      <c r="BHT52" s="3"/>
      <c r="BHU52" s="3"/>
      <c r="BHV52" s="3"/>
      <c r="BHW52" s="3"/>
      <c r="BHX52" s="3"/>
      <c r="BHY52" s="3"/>
      <c r="BHZ52" s="3"/>
      <c r="BIA52" s="3"/>
      <c r="BIB52" s="3"/>
      <c r="BIC52" s="3"/>
      <c r="BID52" s="3"/>
      <c r="BIE52" s="3"/>
      <c r="BIF52" s="3"/>
      <c r="BIG52" s="3"/>
      <c r="BIH52" s="3"/>
      <c r="BII52" s="3"/>
      <c r="BIJ52" s="3"/>
      <c r="BIK52" s="3"/>
      <c r="BIL52" s="3"/>
      <c r="BIM52" s="3"/>
      <c r="BIN52" s="3"/>
      <c r="BIO52" s="3"/>
      <c r="BIP52" s="3"/>
      <c r="BIQ52" s="3"/>
      <c r="BIR52" s="3"/>
      <c r="BIS52" s="3"/>
      <c r="BIT52" s="3"/>
      <c r="BIU52" s="3"/>
      <c r="BIV52" s="3"/>
      <c r="BIW52" s="3"/>
      <c r="BIX52" s="3"/>
      <c r="BIY52" s="3"/>
      <c r="BIZ52" s="3"/>
      <c r="BJA52" s="3"/>
      <c r="BJB52" s="3"/>
      <c r="BJC52" s="3"/>
      <c r="BJD52" s="3"/>
      <c r="BJE52" s="3"/>
      <c r="BJF52" s="3"/>
      <c r="BJG52" s="3"/>
      <c r="BJH52" s="3"/>
      <c r="BJI52" s="3"/>
      <c r="BJJ52" s="3"/>
      <c r="BJK52" s="3"/>
      <c r="BJL52" s="3"/>
      <c r="BJM52" s="3"/>
      <c r="BJN52" s="3"/>
      <c r="BJO52" s="3"/>
      <c r="BJP52" s="3"/>
      <c r="BJQ52" s="3"/>
      <c r="BJR52" s="3"/>
      <c r="BJS52" s="3"/>
      <c r="BJT52" s="3"/>
      <c r="BJU52" s="3"/>
      <c r="BJV52" s="3"/>
      <c r="BJW52" s="3"/>
      <c r="BJX52" s="3"/>
      <c r="BJY52" s="3"/>
      <c r="BJZ52" s="3"/>
      <c r="BKA52" s="3"/>
      <c r="BKB52" s="3"/>
      <c r="BKC52" s="3"/>
      <c r="BKD52" s="3"/>
      <c r="BKE52" s="3"/>
      <c r="BKF52" s="3"/>
      <c r="BKG52" s="3"/>
      <c r="BKH52" s="3"/>
      <c r="BKI52" s="3"/>
      <c r="BKJ52" s="3"/>
      <c r="BKK52" s="3"/>
      <c r="BKL52" s="3"/>
      <c r="BKM52" s="3"/>
      <c r="BKN52" s="3"/>
      <c r="BKO52" s="3"/>
      <c r="BKP52" s="3"/>
      <c r="BKQ52" s="3"/>
      <c r="BKR52" s="3"/>
      <c r="BKS52" s="3"/>
      <c r="BKT52" s="3"/>
      <c r="BKU52" s="3"/>
      <c r="BKV52" s="3"/>
      <c r="BKW52" s="3"/>
      <c r="BKX52" s="3"/>
      <c r="BKY52" s="3"/>
      <c r="BKZ52" s="3"/>
      <c r="BLA52" s="3"/>
      <c r="BLB52" s="3"/>
      <c r="BLC52" s="3"/>
      <c r="BLD52" s="3"/>
      <c r="BLE52" s="3"/>
      <c r="BLF52" s="3"/>
      <c r="BLG52" s="3"/>
      <c r="BLH52" s="3"/>
      <c r="BLI52" s="3"/>
      <c r="BLJ52" s="3"/>
      <c r="BLK52" s="3"/>
      <c r="BLL52" s="3"/>
      <c r="BLM52" s="3"/>
      <c r="BLN52" s="3"/>
      <c r="BLO52" s="3"/>
      <c r="BLP52" s="3"/>
      <c r="BLQ52" s="3"/>
      <c r="BLR52" s="3"/>
      <c r="BLS52" s="3"/>
      <c r="BLT52" s="3"/>
      <c r="BLU52" s="3"/>
      <c r="BLV52" s="3"/>
      <c r="BLW52" s="3"/>
      <c r="BLX52" s="3"/>
      <c r="BLY52" s="3"/>
      <c r="BLZ52" s="3"/>
      <c r="BMA52" s="3"/>
      <c r="BMB52" s="3"/>
      <c r="BMC52" s="3"/>
      <c r="BMD52" s="3"/>
      <c r="BME52" s="3"/>
      <c r="BMF52" s="3"/>
      <c r="BMG52" s="3"/>
      <c r="BMH52" s="3"/>
      <c r="BMI52" s="3"/>
      <c r="BMJ52" s="3"/>
      <c r="BMK52" s="3"/>
      <c r="BML52" s="3"/>
      <c r="BMM52" s="3"/>
      <c r="BMN52" s="3"/>
      <c r="BMO52" s="3"/>
      <c r="BMP52" s="3"/>
      <c r="BMQ52" s="3"/>
      <c r="BMR52" s="3"/>
      <c r="BMS52" s="3"/>
      <c r="BMT52" s="3"/>
      <c r="BMU52" s="3"/>
      <c r="BMV52" s="3"/>
      <c r="BMW52" s="3"/>
      <c r="BMX52" s="3"/>
      <c r="BMY52" s="3"/>
      <c r="BMZ52" s="3"/>
      <c r="BNA52" s="3"/>
      <c r="BNB52" s="3"/>
      <c r="BNC52" s="3"/>
      <c r="BND52" s="3"/>
      <c r="BNE52" s="3"/>
      <c r="BNF52" s="3"/>
      <c r="BNG52" s="3"/>
      <c r="BNH52" s="3"/>
      <c r="BNI52" s="3"/>
      <c r="BNJ52" s="3"/>
      <c r="BNK52" s="3"/>
      <c r="BNL52" s="3"/>
      <c r="BNM52" s="3"/>
      <c r="BNN52" s="3"/>
      <c r="BNO52" s="3"/>
      <c r="BNP52" s="3"/>
      <c r="BNQ52" s="3"/>
      <c r="BNR52" s="3"/>
      <c r="BNS52" s="3"/>
      <c r="BNT52" s="3"/>
      <c r="BNU52" s="3"/>
      <c r="BNV52" s="3"/>
      <c r="BNW52" s="3"/>
      <c r="BNX52" s="3"/>
      <c r="BNY52" s="3"/>
      <c r="BNZ52" s="3"/>
      <c r="BOA52" s="3"/>
      <c r="BOB52" s="3"/>
      <c r="BOC52" s="3"/>
      <c r="BOD52" s="3"/>
      <c r="BOE52" s="3"/>
      <c r="BOF52" s="3"/>
      <c r="BOG52" s="3"/>
      <c r="BOH52" s="3"/>
      <c r="BOI52" s="3"/>
      <c r="BOJ52" s="3"/>
      <c r="BOK52" s="3"/>
      <c r="BOL52" s="3"/>
      <c r="BOM52" s="3"/>
      <c r="BON52" s="3"/>
      <c r="BOO52" s="3"/>
      <c r="BOP52" s="3"/>
      <c r="BOQ52" s="3"/>
      <c r="BOR52" s="3"/>
      <c r="BOS52" s="3"/>
      <c r="BOT52" s="3"/>
      <c r="BOU52" s="3"/>
      <c r="BOV52" s="3"/>
      <c r="BOW52" s="3"/>
      <c r="BOX52" s="3"/>
      <c r="BOY52" s="3"/>
      <c r="BOZ52" s="3"/>
      <c r="BPA52" s="3"/>
      <c r="BPB52" s="3"/>
      <c r="BPC52" s="3"/>
      <c r="BPD52" s="3"/>
      <c r="BPE52" s="3"/>
      <c r="BPF52" s="3"/>
      <c r="BPG52" s="3"/>
      <c r="BPH52" s="3"/>
      <c r="BPI52" s="3"/>
      <c r="BPJ52" s="3"/>
      <c r="BPK52" s="3"/>
      <c r="BPL52" s="3"/>
      <c r="BPM52" s="3"/>
      <c r="BPN52" s="3"/>
      <c r="BPO52" s="3"/>
      <c r="BPP52" s="3"/>
      <c r="BPQ52" s="3"/>
      <c r="BPR52" s="3"/>
      <c r="BPS52" s="3"/>
      <c r="BPT52" s="3"/>
      <c r="BPU52" s="3"/>
      <c r="BPV52" s="3"/>
      <c r="BPW52" s="3"/>
      <c r="BPX52" s="3"/>
      <c r="BPY52" s="3"/>
      <c r="BPZ52" s="3"/>
      <c r="BQA52" s="3"/>
      <c r="BQB52" s="3"/>
      <c r="BQC52" s="3"/>
      <c r="BQD52" s="3"/>
      <c r="BQE52" s="3"/>
      <c r="BQF52" s="3"/>
      <c r="BQG52" s="3"/>
      <c r="BQH52" s="3"/>
      <c r="BQI52" s="3"/>
      <c r="BQJ52" s="3"/>
      <c r="BQK52" s="3"/>
      <c r="BQL52" s="3"/>
      <c r="BQM52" s="3"/>
      <c r="BQN52" s="3"/>
      <c r="BQO52" s="3"/>
      <c r="BQP52" s="3"/>
      <c r="BQQ52" s="3"/>
      <c r="BQR52" s="3"/>
      <c r="BQS52" s="3"/>
      <c r="BQT52" s="3"/>
      <c r="BQU52" s="3"/>
      <c r="BQV52" s="3"/>
      <c r="BQW52" s="3"/>
      <c r="BQX52" s="3"/>
      <c r="BQY52" s="3"/>
      <c r="BQZ52" s="3"/>
      <c r="BRA52" s="3"/>
      <c r="BRB52" s="3"/>
      <c r="BRC52" s="3"/>
      <c r="BRD52" s="3"/>
      <c r="BRE52" s="3"/>
      <c r="BRF52" s="3"/>
      <c r="BRG52" s="3"/>
      <c r="BRH52" s="3"/>
      <c r="BRI52" s="3"/>
      <c r="BRJ52" s="3"/>
      <c r="BRK52" s="3"/>
      <c r="BRL52" s="3"/>
      <c r="BRM52" s="3"/>
      <c r="BRN52" s="3"/>
      <c r="BRO52" s="3"/>
      <c r="BRP52" s="3"/>
      <c r="BRQ52" s="3"/>
      <c r="BRR52" s="3"/>
      <c r="BRS52" s="3"/>
      <c r="BRT52" s="3"/>
      <c r="BRU52" s="3"/>
      <c r="BRV52" s="3"/>
      <c r="BRW52" s="3"/>
      <c r="BRX52" s="3"/>
      <c r="BRY52" s="3"/>
      <c r="BRZ52" s="3"/>
      <c r="BSA52" s="3"/>
      <c r="BSB52" s="3"/>
      <c r="BSC52" s="3"/>
      <c r="BSD52" s="3"/>
      <c r="BSE52" s="3"/>
      <c r="BSF52" s="3"/>
      <c r="BSG52" s="3"/>
      <c r="BSH52" s="3"/>
      <c r="BSI52" s="3"/>
      <c r="BSJ52" s="3"/>
      <c r="BSK52" s="3"/>
      <c r="BSL52" s="3"/>
      <c r="BSM52" s="3"/>
      <c r="BSN52" s="3"/>
      <c r="BSO52" s="3"/>
      <c r="BSP52" s="3"/>
      <c r="BSQ52" s="3"/>
      <c r="BSR52" s="3"/>
      <c r="BSS52" s="3"/>
      <c r="BST52" s="3"/>
      <c r="BSU52" s="3"/>
      <c r="BSV52" s="3"/>
      <c r="BSW52" s="3"/>
      <c r="BSX52" s="3"/>
      <c r="BSY52" s="3"/>
      <c r="BSZ52" s="3"/>
      <c r="BTA52" s="3"/>
      <c r="BTB52" s="3"/>
      <c r="BTC52" s="3"/>
      <c r="BTD52" s="3"/>
      <c r="BTE52" s="3"/>
      <c r="BTF52" s="3"/>
      <c r="BTG52" s="3"/>
      <c r="BTH52" s="3"/>
      <c r="BTI52" s="3"/>
      <c r="BTJ52" s="3"/>
      <c r="BTK52" s="3"/>
      <c r="BTL52" s="3"/>
      <c r="BTM52" s="3"/>
      <c r="BTN52" s="3"/>
      <c r="BTO52" s="3"/>
      <c r="BTP52" s="3"/>
      <c r="BTQ52" s="3"/>
      <c r="BTR52" s="3"/>
      <c r="BTS52" s="3"/>
      <c r="BTT52" s="3"/>
      <c r="BTU52" s="3"/>
      <c r="BTV52" s="3"/>
      <c r="BTW52" s="3"/>
      <c r="BTX52" s="3"/>
      <c r="BTY52" s="3"/>
      <c r="BTZ52" s="3"/>
      <c r="BUA52" s="3"/>
      <c r="BUB52" s="3"/>
      <c r="BUC52" s="3"/>
      <c r="BUD52" s="3"/>
      <c r="BUE52" s="3"/>
      <c r="BUF52" s="3"/>
      <c r="BUG52" s="3"/>
      <c r="BUH52" s="3"/>
      <c r="BUI52" s="3"/>
      <c r="BUJ52" s="3"/>
      <c r="BUK52" s="3"/>
      <c r="BUL52" s="3"/>
      <c r="BUM52" s="3"/>
      <c r="BUN52" s="3"/>
      <c r="BUO52" s="3"/>
      <c r="BUP52" s="3"/>
      <c r="BUQ52" s="3"/>
      <c r="BUR52" s="3"/>
      <c r="BUS52" s="3"/>
      <c r="BUT52" s="3"/>
      <c r="BUU52" s="3"/>
      <c r="BUV52" s="3"/>
      <c r="BUW52" s="3"/>
      <c r="BUX52" s="3"/>
      <c r="BUY52" s="3"/>
      <c r="BUZ52" s="3"/>
      <c r="BVA52" s="3"/>
      <c r="BVB52" s="3"/>
      <c r="BVC52" s="3"/>
      <c r="BVD52" s="3"/>
      <c r="BVE52" s="3"/>
      <c r="BVF52" s="3"/>
      <c r="BVG52" s="3"/>
      <c r="BVH52" s="3"/>
      <c r="BVI52" s="3"/>
      <c r="BVJ52" s="3"/>
      <c r="BVK52" s="3"/>
      <c r="BVL52" s="3"/>
      <c r="BVM52" s="3"/>
      <c r="BVN52" s="3"/>
      <c r="BVO52" s="3"/>
      <c r="BVP52" s="3"/>
      <c r="BVQ52" s="3"/>
      <c r="BVR52" s="3"/>
      <c r="BVS52" s="3"/>
      <c r="BVT52" s="3"/>
      <c r="BVU52" s="3"/>
      <c r="BVV52" s="3"/>
      <c r="BVW52" s="3"/>
      <c r="BVX52" s="3"/>
      <c r="BVY52" s="3"/>
      <c r="BVZ52" s="3"/>
      <c r="BWA52" s="3"/>
      <c r="BWB52" s="3"/>
      <c r="BWC52" s="3"/>
      <c r="BWD52" s="3"/>
      <c r="BWE52" s="3"/>
      <c r="BWF52" s="3"/>
      <c r="BWG52" s="3"/>
      <c r="BWH52" s="3"/>
      <c r="BWI52" s="3"/>
      <c r="BWJ52" s="3"/>
      <c r="BWK52" s="3"/>
      <c r="BWL52" s="3"/>
      <c r="BWM52" s="3"/>
      <c r="BWN52" s="3"/>
      <c r="BWO52" s="3"/>
      <c r="BWP52" s="3"/>
      <c r="BWQ52" s="3"/>
      <c r="BWR52" s="3"/>
      <c r="BWS52" s="3"/>
      <c r="BWT52" s="3"/>
      <c r="BWU52" s="3"/>
      <c r="BWV52" s="3"/>
      <c r="BWW52" s="3"/>
      <c r="BWX52" s="3"/>
      <c r="BWY52" s="3"/>
      <c r="BWZ52" s="3"/>
      <c r="BXA52" s="3"/>
      <c r="BXB52" s="3"/>
      <c r="BXC52" s="3"/>
      <c r="BXD52" s="3"/>
      <c r="BXE52" s="3"/>
      <c r="BXF52" s="3"/>
      <c r="BXG52" s="3"/>
      <c r="BXH52" s="3"/>
      <c r="BXI52" s="3"/>
      <c r="BXJ52" s="3"/>
      <c r="BXK52" s="3"/>
      <c r="BXL52" s="3"/>
      <c r="BXM52" s="3"/>
      <c r="BXN52" s="3"/>
      <c r="BXO52" s="3"/>
      <c r="BXP52" s="3"/>
      <c r="BXQ52" s="3"/>
      <c r="BXR52" s="3"/>
      <c r="BXS52" s="3"/>
      <c r="BXT52" s="3"/>
      <c r="BXU52" s="3"/>
      <c r="BXV52" s="3"/>
      <c r="BXW52" s="3"/>
      <c r="BXX52" s="3"/>
      <c r="BXY52" s="3"/>
      <c r="BXZ52" s="3"/>
      <c r="BYA52" s="3"/>
      <c r="BYB52" s="3"/>
      <c r="BYC52" s="3"/>
      <c r="BYD52" s="3"/>
      <c r="BYE52" s="3"/>
      <c r="BYF52" s="3"/>
      <c r="BYG52" s="3"/>
      <c r="BYH52" s="3"/>
      <c r="BYI52" s="3"/>
      <c r="BYJ52" s="3"/>
      <c r="BYK52" s="3"/>
      <c r="BYL52" s="3"/>
      <c r="BYM52" s="3"/>
      <c r="BYN52" s="3"/>
      <c r="BYO52" s="3"/>
      <c r="BYP52" s="3"/>
      <c r="BYQ52" s="3"/>
      <c r="BYR52" s="3"/>
      <c r="BYS52" s="3"/>
      <c r="BYT52" s="3"/>
      <c r="BYU52" s="3"/>
      <c r="BYV52" s="3"/>
      <c r="BYW52" s="3"/>
      <c r="BYX52" s="3"/>
      <c r="BYY52" s="3"/>
      <c r="BYZ52" s="3"/>
      <c r="BZA52" s="3"/>
      <c r="BZB52" s="3"/>
      <c r="BZC52" s="3"/>
      <c r="BZD52" s="3"/>
      <c r="BZE52" s="3"/>
      <c r="BZF52" s="3"/>
      <c r="BZG52" s="3"/>
      <c r="BZH52" s="3"/>
      <c r="BZI52" s="3"/>
      <c r="BZJ52" s="3"/>
      <c r="BZK52" s="3"/>
      <c r="BZL52" s="3"/>
      <c r="BZM52" s="3"/>
      <c r="BZN52" s="3"/>
      <c r="BZO52" s="3"/>
      <c r="BZP52" s="3"/>
      <c r="BZQ52" s="3"/>
      <c r="BZR52" s="3"/>
      <c r="BZS52" s="3"/>
      <c r="BZT52" s="3"/>
      <c r="BZU52" s="3"/>
      <c r="BZV52" s="3"/>
      <c r="BZW52" s="3"/>
      <c r="BZX52" s="3"/>
      <c r="BZY52" s="3"/>
      <c r="BZZ52" s="3"/>
      <c r="CAA52" s="3"/>
      <c r="CAB52" s="3"/>
      <c r="CAC52" s="3"/>
      <c r="CAD52" s="3"/>
      <c r="CAE52" s="3"/>
      <c r="CAF52" s="3"/>
      <c r="CAG52" s="3"/>
      <c r="CAH52" s="3"/>
      <c r="CAI52" s="3"/>
      <c r="CAJ52" s="3"/>
      <c r="CAK52" s="3"/>
      <c r="CAL52" s="3"/>
      <c r="CAM52" s="3"/>
      <c r="CAN52" s="3"/>
      <c r="CAO52" s="3"/>
      <c r="CAP52" s="3"/>
      <c r="CAQ52" s="3"/>
      <c r="CAR52" s="3"/>
      <c r="CAS52" s="3"/>
      <c r="CAT52" s="3"/>
      <c r="CAU52" s="3"/>
      <c r="CAV52" s="3"/>
      <c r="CAW52" s="3"/>
      <c r="CAX52" s="3"/>
      <c r="CAY52" s="3"/>
      <c r="CAZ52" s="3"/>
      <c r="CBA52" s="3"/>
      <c r="CBB52" s="3"/>
      <c r="CBC52" s="3"/>
      <c r="CBD52" s="3"/>
      <c r="CBE52" s="3"/>
      <c r="CBF52" s="3"/>
      <c r="CBG52" s="3"/>
      <c r="CBH52" s="3"/>
      <c r="CBI52" s="3"/>
      <c r="CBJ52" s="3"/>
      <c r="CBK52" s="3"/>
      <c r="CBL52" s="3"/>
      <c r="CBM52" s="3"/>
      <c r="CBN52" s="3"/>
      <c r="CBO52" s="3"/>
      <c r="CBP52" s="3"/>
      <c r="CBQ52" s="3"/>
      <c r="CBR52" s="3"/>
      <c r="CBS52" s="3"/>
      <c r="CBT52" s="3"/>
      <c r="CBU52" s="3"/>
      <c r="CBV52" s="3"/>
      <c r="CBW52" s="3"/>
      <c r="CBX52" s="3"/>
      <c r="CBY52" s="3"/>
      <c r="CBZ52" s="3"/>
      <c r="CCA52" s="3"/>
      <c r="CCB52" s="3"/>
      <c r="CCC52" s="3"/>
      <c r="CCD52" s="3"/>
      <c r="CCE52" s="3"/>
      <c r="CCF52" s="3"/>
      <c r="CCG52" s="3"/>
      <c r="CCH52" s="3"/>
      <c r="CCI52" s="3"/>
      <c r="CCJ52" s="3"/>
      <c r="CCK52" s="3"/>
      <c r="CCL52" s="3"/>
      <c r="CCM52" s="3"/>
      <c r="CCN52" s="3"/>
      <c r="CCO52" s="3"/>
      <c r="CCP52" s="3"/>
      <c r="CCQ52" s="3"/>
      <c r="CCR52" s="3"/>
      <c r="CCS52" s="3"/>
      <c r="CCT52" s="3"/>
      <c r="CCU52" s="3"/>
      <c r="CCV52" s="3"/>
      <c r="CCW52" s="3"/>
      <c r="CCX52" s="3"/>
      <c r="CCY52" s="3"/>
      <c r="CCZ52" s="3"/>
      <c r="CDA52" s="3"/>
      <c r="CDB52" s="3"/>
      <c r="CDC52" s="3"/>
      <c r="CDD52" s="3"/>
      <c r="CDE52" s="3"/>
      <c r="CDF52" s="3"/>
      <c r="CDG52" s="3"/>
      <c r="CDH52" s="3"/>
      <c r="CDI52" s="3"/>
      <c r="CDJ52" s="3"/>
      <c r="CDK52" s="3"/>
      <c r="CDL52" s="3"/>
      <c r="CDM52" s="3"/>
      <c r="CDN52" s="3"/>
      <c r="CDO52" s="3"/>
      <c r="CDP52" s="3"/>
      <c r="CDQ52" s="3"/>
      <c r="CDR52" s="3"/>
      <c r="CDS52" s="3"/>
      <c r="CDT52" s="3"/>
      <c r="CDU52" s="3"/>
      <c r="CDV52" s="3"/>
      <c r="CDW52" s="3"/>
      <c r="CDX52" s="3"/>
      <c r="CDY52" s="3"/>
      <c r="CDZ52" s="3"/>
      <c r="CEA52" s="3"/>
      <c r="CEB52" s="3"/>
      <c r="CEC52" s="3"/>
      <c r="CED52" s="3"/>
      <c r="CEE52" s="3"/>
      <c r="CEF52" s="3"/>
      <c r="CEG52" s="3"/>
      <c r="CEH52" s="3"/>
      <c r="CEI52" s="3"/>
      <c r="CEJ52" s="3"/>
      <c r="CEK52" s="3"/>
      <c r="CEL52" s="3"/>
      <c r="CEM52" s="3"/>
      <c r="CEN52" s="3"/>
      <c r="CEO52" s="3"/>
      <c r="CEP52" s="3"/>
      <c r="CEQ52" s="3"/>
      <c r="CER52" s="3"/>
      <c r="CES52" s="3"/>
      <c r="CET52" s="3"/>
      <c r="CEU52" s="3"/>
      <c r="CEV52" s="3"/>
      <c r="CEW52" s="3"/>
      <c r="CEX52" s="3"/>
      <c r="CEY52" s="3"/>
      <c r="CEZ52" s="3"/>
      <c r="CFA52" s="3"/>
      <c r="CFB52" s="3"/>
      <c r="CFC52" s="3"/>
      <c r="CFD52" s="3"/>
      <c r="CFE52" s="3"/>
      <c r="CFF52" s="3"/>
      <c r="CFG52" s="3"/>
      <c r="CFH52" s="3"/>
      <c r="CFI52" s="3"/>
      <c r="CFJ52" s="3"/>
      <c r="CFK52" s="3"/>
      <c r="CFL52" s="3"/>
      <c r="CFM52" s="3"/>
      <c r="CFN52" s="3"/>
      <c r="CFO52" s="3"/>
      <c r="CFP52" s="3"/>
      <c r="CFQ52" s="3"/>
      <c r="CFR52" s="3"/>
      <c r="CFS52" s="3"/>
      <c r="CFT52" s="3"/>
      <c r="CFU52" s="3"/>
      <c r="CFV52" s="3"/>
      <c r="CFW52" s="3"/>
    </row>
    <row r="53" spans="1:2207" s="6" customFormat="1" ht="24.75" customHeight="1" x14ac:dyDescent="0.25">
      <c r="A53" s="162"/>
      <c r="B53" s="181"/>
      <c r="C53" s="147"/>
      <c r="D53" s="197"/>
      <c r="E53" s="108"/>
      <c r="F53" s="166"/>
      <c r="G53" s="195"/>
      <c r="H53" s="191" t="s">
        <v>108</v>
      </c>
      <c r="I53" s="190" t="s">
        <v>118</v>
      </c>
      <c r="J53" s="190" t="s">
        <v>113</v>
      </c>
      <c r="K53" s="191" t="s">
        <v>210</v>
      </c>
      <c r="L53" s="188">
        <f>O53+P53+Q53+R53</f>
        <v>40000</v>
      </c>
      <c r="M53" s="188">
        <f>L53</f>
        <v>40000</v>
      </c>
      <c r="N53" s="202"/>
      <c r="O53" s="203">
        <v>0</v>
      </c>
      <c r="P53" s="203">
        <v>10000</v>
      </c>
      <c r="Q53" s="203">
        <v>20000</v>
      </c>
      <c r="R53" s="203">
        <v>10000</v>
      </c>
      <c r="S53" s="185">
        <v>0.1</v>
      </c>
      <c r="T53" s="185">
        <v>0.3</v>
      </c>
      <c r="U53" s="185">
        <v>0.3</v>
      </c>
      <c r="V53" s="185">
        <v>0.3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  <c r="AML53" s="3"/>
      <c r="AMM53" s="3"/>
      <c r="AMN53" s="3"/>
      <c r="AMO53" s="3"/>
      <c r="AMP53" s="3"/>
      <c r="AMQ53" s="3"/>
      <c r="AMR53" s="3"/>
      <c r="AMS53" s="3"/>
      <c r="AMT53" s="3"/>
      <c r="AMU53" s="3"/>
      <c r="AMV53" s="3"/>
      <c r="AMW53" s="3"/>
      <c r="AMX53" s="3"/>
      <c r="AMY53" s="3"/>
      <c r="AMZ53" s="3"/>
      <c r="ANA53" s="3"/>
      <c r="ANB53" s="3"/>
      <c r="ANC53" s="3"/>
      <c r="AND53" s="3"/>
      <c r="ANE53" s="3"/>
      <c r="ANF53" s="3"/>
      <c r="ANG53" s="3"/>
      <c r="ANH53" s="3"/>
      <c r="ANI53" s="3"/>
      <c r="ANJ53" s="3"/>
      <c r="ANK53" s="3"/>
      <c r="ANL53" s="3"/>
      <c r="ANM53" s="3"/>
      <c r="ANN53" s="3"/>
      <c r="ANO53" s="3"/>
      <c r="ANP53" s="3"/>
      <c r="ANQ53" s="3"/>
      <c r="ANR53" s="3"/>
      <c r="ANS53" s="3"/>
      <c r="ANT53" s="3"/>
      <c r="ANU53" s="3"/>
      <c r="ANV53" s="3"/>
      <c r="ANW53" s="3"/>
      <c r="ANX53" s="3"/>
      <c r="ANY53" s="3"/>
      <c r="ANZ53" s="3"/>
      <c r="AOA53" s="3"/>
      <c r="AOB53" s="3"/>
      <c r="AOC53" s="3"/>
      <c r="AOD53" s="3"/>
      <c r="AOE53" s="3"/>
      <c r="AOF53" s="3"/>
      <c r="AOG53" s="3"/>
      <c r="AOH53" s="3"/>
      <c r="AOI53" s="3"/>
      <c r="AOJ53" s="3"/>
      <c r="AOK53" s="3"/>
      <c r="AOL53" s="3"/>
      <c r="AOM53" s="3"/>
      <c r="AON53" s="3"/>
      <c r="AOO53" s="3"/>
      <c r="AOP53" s="3"/>
      <c r="AOQ53" s="3"/>
      <c r="AOR53" s="3"/>
      <c r="AOS53" s="3"/>
      <c r="AOT53" s="3"/>
      <c r="AOU53" s="3"/>
      <c r="AOV53" s="3"/>
      <c r="AOW53" s="3"/>
      <c r="AOX53" s="3"/>
      <c r="AOY53" s="3"/>
      <c r="AOZ53" s="3"/>
      <c r="APA53" s="3"/>
      <c r="APB53" s="3"/>
      <c r="APC53" s="3"/>
      <c r="APD53" s="3"/>
      <c r="APE53" s="3"/>
      <c r="APF53" s="3"/>
      <c r="APG53" s="3"/>
      <c r="APH53" s="3"/>
      <c r="API53" s="3"/>
      <c r="APJ53" s="3"/>
      <c r="APK53" s="3"/>
      <c r="APL53" s="3"/>
      <c r="APM53" s="3"/>
      <c r="APN53" s="3"/>
      <c r="APO53" s="3"/>
      <c r="APP53" s="3"/>
      <c r="APQ53" s="3"/>
      <c r="APR53" s="3"/>
      <c r="APS53" s="3"/>
      <c r="APT53" s="3"/>
      <c r="APU53" s="3"/>
      <c r="APV53" s="3"/>
      <c r="APW53" s="3"/>
      <c r="APX53" s="3"/>
      <c r="APY53" s="3"/>
      <c r="APZ53" s="3"/>
      <c r="AQA53" s="3"/>
      <c r="AQB53" s="3"/>
      <c r="AQC53" s="3"/>
      <c r="AQD53" s="3"/>
      <c r="AQE53" s="3"/>
      <c r="AQF53" s="3"/>
      <c r="AQG53" s="3"/>
      <c r="AQH53" s="3"/>
      <c r="AQI53" s="3"/>
      <c r="AQJ53" s="3"/>
      <c r="AQK53" s="3"/>
      <c r="AQL53" s="3"/>
      <c r="AQM53" s="3"/>
      <c r="AQN53" s="3"/>
      <c r="AQO53" s="3"/>
      <c r="AQP53" s="3"/>
      <c r="AQQ53" s="3"/>
      <c r="AQR53" s="3"/>
      <c r="AQS53" s="3"/>
      <c r="AQT53" s="3"/>
      <c r="AQU53" s="3"/>
      <c r="AQV53" s="3"/>
      <c r="AQW53" s="3"/>
      <c r="AQX53" s="3"/>
      <c r="AQY53" s="3"/>
      <c r="AQZ53" s="3"/>
      <c r="ARA53" s="3"/>
      <c r="ARB53" s="3"/>
      <c r="ARC53" s="3"/>
      <c r="ARD53" s="3"/>
      <c r="ARE53" s="3"/>
      <c r="ARF53" s="3"/>
      <c r="ARG53" s="3"/>
      <c r="ARH53" s="3"/>
      <c r="ARI53" s="3"/>
      <c r="ARJ53" s="3"/>
      <c r="ARK53" s="3"/>
      <c r="ARL53" s="3"/>
      <c r="ARM53" s="3"/>
      <c r="ARN53" s="3"/>
      <c r="ARO53" s="3"/>
      <c r="ARP53" s="3"/>
      <c r="ARQ53" s="3"/>
      <c r="ARR53" s="3"/>
      <c r="ARS53" s="3"/>
      <c r="ART53" s="3"/>
      <c r="ARU53" s="3"/>
      <c r="ARV53" s="3"/>
      <c r="ARW53" s="3"/>
      <c r="ARX53" s="3"/>
      <c r="ARY53" s="3"/>
      <c r="ARZ53" s="3"/>
      <c r="ASA53" s="3"/>
      <c r="ASB53" s="3"/>
      <c r="ASC53" s="3"/>
      <c r="ASD53" s="3"/>
      <c r="ASE53" s="3"/>
      <c r="ASF53" s="3"/>
      <c r="ASG53" s="3"/>
      <c r="ASH53" s="3"/>
      <c r="ASI53" s="3"/>
      <c r="ASJ53" s="3"/>
      <c r="ASK53" s="3"/>
      <c r="ASL53" s="3"/>
      <c r="ASM53" s="3"/>
      <c r="ASN53" s="3"/>
      <c r="ASO53" s="3"/>
      <c r="ASP53" s="3"/>
      <c r="ASQ53" s="3"/>
      <c r="ASR53" s="3"/>
      <c r="ASS53" s="3"/>
      <c r="AST53" s="3"/>
      <c r="ASU53" s="3"/>
      <c r="ASV53" s="3"/>
      <c r="ASW53" s="3"/>
      <c r="ASX53" s="3"/>
      <c r="ASY53" s="3"/>
      <c r="ASZ53" s="3"/>
      <c r="ATA53" s="3"/>
      <c r="ATB53" s="3"/>
      <c r="ATC53" s="3"/>
      <c r="ATD53" s="3"/>
      <c r="ATE53" s="3"/>
      <c r="ATF53" s="3"/>
      <c r="ATG53" s="3"/>
      <c r="ATH53" s="3"/>
      <c r="ATI53" s="3"/>
      <c r="ATJ53" s="3"/>
      <c r="ATK53" s="3"/>
      <c r="ATL53" s="3"/>
      <c r="ATM53" s="3"/>
      <c r="ATN53" s="3"/>
      <c r="ATO53" s="3"/>
      <c r="ATP53" s="3"/>
      <c r="ATQ53" s="3"/>
      <c r="ATR53" s="3"/>
      <c r="ATS53" s="3"/>
      <c r="ATT53" s="3"/>
      <c r="ATU53" s="3"/>
      <c r="ATV53" s="3"/>
      <c r="ATW53" s="3"/>
      <c r="ATX53" s="3"/>
      <c r="ATY53" s="3"/>
      <c r="ATZ53" s="3"/>
      <c r="AUA53" s="3"/>
      <c r="AUB53" s="3"/>
      <c r="AUC53" s="3"/>
      <c r="AUD53" s="3"/>
      <c r="AUE53" s="3"/>
      <c r="AUF53" s="3"/>
      <c r="AUG53" s="3"/>
      <c r="AUH53" s="3"/>
      <c r="AUI53" s="3"/>
      <c r="AUJ53" s="3"/>
      <c r="AUK53" s="3"/>
      <c r="AUL53" s="3"/>
      <c r="AUM53" s="3"/>
      <c r="AUN53" s="3"/>
      <c r="AUO53" s="3"/>
      <c r="AUP53" s="3"/>
      <c r="AUQ53" s="3"/>
      <c r="AUR53" s="3"/>
      <c r="AUS53" s="3"/>
      <c r="AUT53" s="3"/>
      <c r="AUU53" s="3"/>
      <c r="AUV53" s="3"/>
      <c r="AUW53" s="3"/>
      <c r="AUX53" s="3"/>
      <c r="AUY53" s="3"/>
      <c r="AUZ53" s="3"/>
      <c r="AVA53" s="3"/>
      <c r="AVB53" s="3"/>
      <c r="AVC53" s="3"/>
      <c r="AVD53" s="3"/>
      <c r="AVE53" s="3"/>
      <c r="AVF53" s="3"/>
      <c r="AVG53" s="3"/>
      <c r="AVH53" s="3"/>
      <c r="AVI53" s="3"/>
      <c r="AVJ53" s="3"/>
      <c r="AVK53" s="3"/>
      <c r="AVL53" s="3"/>
      <c r="AVM53" s="3"/>
      <c r="AVN53" s="3"/>
      <c r="AVO53" s="3"/>
      <c r="AVP53" s="3"/>
      <c r="AVQ53" s="3"/>
      <c r="AVR53" s="3"/>
      <c r="AVS53" s="3"/>
      <c r="AVT53" s="3"/>
      <c r="AVU53" s="3"/>
      <c r="AVV53" s="3"/>
      <c r="AVW53" s="3"/>
      <c r="AVX53" s="3"/>
      <c r="AVY53" s="3"/>
      <c r="AVZ53" s="3"/>
      <c r="AWA53" s="3"/>
      <c r="AWB53" s="3"/>
      <c r="AWC53" s="3"/>
      <c r="AWD53" s="3"/>
      <c r="AWE53" s="3"/>
      <c r="AWF53" s="3"/>
      <c r="AWG53" s="3"/>
      <c r="AWH53" s="3"/>
      <c r="AWI53" s="3"/>
      <c r="AWJ53" s="3"/>
      <c r="AWK53" s="3"/>
      <c r="AWL53" s="3"/>
      <c r="AWM53" s="3"/>
      <c r="AWN53" s="3"/>
      <c r="AWO53" s="3"/>
      <c r="AWP53" s="3"/>
      <c r="AWQ53" s="3"/>
      <c r="AWR53" s="3"/>
      <c r="AWS53" s="3"/>
      <c r="AWT53" s="3"/>
      <c r="AWU53" s="3"/>
      <c r="AWV53" s="3"/>
      <c r="AWW53" s="3"/>
      <c r="AWX53" s="3"/>
      <c r="AWY53" s="3"/>
      <c r="AWZ53" s="3"/>
      <c r="AXA53" s="3"/>
      <c r="AXB53" s="3"/>
      <c r="AXC53" s="3"/>
      <c r="AXD53" s="3"/>
      <c r="AXE53" s="3"/>
      <c r="AXF53" s="3"/>
      <c r="AXG53" s="3"/>
      <c r="AXH53" s="3"/>
      <c r="AXI53" s="3"/>
      <c r="AXJ53" s="3"/>
      <c r="AXK53" s="3"/>
      <c r="AXL53" s="3"/>
      <c r="AXM53" s="3"/>
      <c r="AXN53" s="3"/>
      <c r="AXO53" s="3"/>
      <c r="AXP53" s="3"/>
      <c r="AXQ53" s="3"/>
      <c r="AXR53" s="3"/>
      <c r="AXS53" s="3"/>
      <c r="AXT53" s="3"/>
      <c r="AXU53" s="3"/>
      <c r="AXV53" s="3"/>
      <c r="AXW53" s="3"/>
      <c r="AXX53" s="3"/>
      <c r="AXY53" s="3"/>
      <c r="AXZ53" s="3"/>
      <c r="AYA53" s="3"/>
      <c r="AYB53" s="3"/>
      <c r="AYC53" s="3"/>
      <c r="AYD53" s="3"/>
      <c r="AYE53" s="3"/>
      <c r="AYF53" s="3"/>
      <c r="AYG53" s="3"/>
      <c r="AYH53" s="3"/>
      <c r="AYI53" s="3"/>
      <c r="AYJ53" s="3"/>
      <c r="AYK53" s="3"/>
      <c r="AYL53" s="3"/>
      <c r="AYM53" s="3"/>
      <c r="AYN53" s="3"/>
      <c r="AYO53" s="3"/>
      <c r="AYP53" s="3"/>
      <c r="AYQ53" s="3"/>
      <c r="AYR53" s="3"/>
      <c r="AYS53" s="3"/>
      <c r="AYT53" s="3"/>
      <c r="AYU53" s="3"/>
      <c r="AYV53" s="3"/>
      <c r="AYW53" s="3"/>
      <c r="AYX53" s="3"/>
      <c r="AYY53" s="3"/>
      <c r="AYZ53" s="3"/>
      <c r="AZA53" s="3"/>
      <c r="AZB53" s="3"/>
      <c r="AZC53" s="3"/>
      <c r="AZD53" s="3"/>
      <c r="AZE53" s="3"/>
      <c r="AZF53" s="3"/>
      <c r="AZG53" s="3"/>
      <c r="AZH53" s="3"/>
      <c r="AZI53" s="3"/>
      <c r="AZJ53" s="3"/>
      <c r="AZK53" s="3"/>
      <c r="AZL53" s="3"/>
      <c r="AZM53" s="3"/>
      <c r="AZN53" s="3"/>
      <c r="AZO53" s="3"/>
      <c r="AZP53" s="3"/>
      <c r="AZQ53" s="3"/>
      <c r="AZR53" s="3"/>
      <c r="AZS53" s="3"/>
      <c r="AZT53" s="3"/>
      <c r="AZU53" s="3"/>
      <c r="AZV53" s="3"/>
      <c r="AZW53" s="3"/>
      <c r="AZX53" s="3"/>
      <c r="AZY53" s="3"/>
      <c r="AZZ53" s="3"/>
      <c r="BAA53" s="3"/>
      <c r="BAB53" s="3"/>
      <c r="BAC53" s="3"/>
      <c r="BAD53" s="3"/>
      <c r="BAE53" s="3"/>
      <c r="BAF53" s="3"/>
      <c r="BAG53" s="3"/>
      <c r="BAH53" s="3"/>
      <c r="BAI53" s="3"/>
      <c r="BAJ53" s="3"/>
      <c r="BAK53" s="3"/>
      <c r="BAL53" s="3"/>
      <c r="BAM53" s="3"/>
      <c r="BAN53" s="3"/>
      <c r="BAO53" s="3"/>
      <c r="BAP53" s="3"/>
      <c r="BAQ53" s="3"/>
      <c r="BAR53" s="3"/>
      <c r="BAS53" s="3"/>
      <c r="BAT53" s="3"/>
      <c r="BAU53" s="3"/>
      <c r="BAV53" s="3"/>
      <c r="BAW53" s="3"/>
      <c r="BAX53" s="3"/>
      <c r="BAY53" s="3"/>
      <c r="BAZ53" s="3"/>
      <c r="BBA53" s="3"/>
      <c r="BBB53" s="3"/>
      <c r="BBC53" s="3"/>
      <c r="BBD53" s="3"/>
      <c r="BBE53" s="3"/>
      <c r="BBF53" s="3"/>
      <c r="BBG53" s="3"/>
      <c r="BBH53" s="3"/>
      <c r="BBI53" s="3"/>
      <c r="BBJ53" s="3"/>
      <c r="BBK53" s="3"/>
      <c r="BBL53" s="3"/>
      <c r="BBM53" s="3"/>
      <c r="BBN53" s="3"/>
      <c r="BBO53" s="3"/>
      <c r="BBP53" s="3"/>
      <c r="BBQ53" s="3"/>
      <c r="BBR53" s="3"/>
      <c r="BBS53" s="3"/>
      <c r="BBT53" s="3"/>
      <c r="BBU53" s="3"/>
      <c r="BBV53" s="3"/>
      <c r="BBW53" s="3"/>
      <c r="BBX53" s="3"/>
      <c r="BBY53" s="3"/>
      <c r="BBZ53" s="3"/>
      <c r="BCA53" s="3"/>
      <c r="BCB53" s="3"/>
      <c r="BCC53" s="3"/>
      <c r="BCD53" s="3"/>
      <c r="BCE53" s="3"/>
      <c r="BCF53" s="3"/>
      <c r="BCG53" s="3"/>
      <c r="BCH53" s="3"/>
      <c r="BCI53" s="3"/>
      <c r="BCJ53" s="3"/>
      <c r="BCK53" s="3"/>
      <c r="BCL53" s="3"/>
      <c r="BCM53" s="3"/>
      <c r="BCN53" s="3"/>
      <c r="BCO53" s="3"/>
      <c r="BCP53" s="3"/>
      <c r="BCQ53" s="3"/>
      <c r="BCR53" s="3"/>
      <c r="BCS53" s="3"/>
      <c r="BCT53" s="3"/>
      <c r="BCU53" s="3"/>
      <c r="BCV53" s="3"/>
      <c r="BCW53" s="3"/>
      <c r="BCX53" s="3"/>
      <c r="BCY53" s="3"/>
      <c r="BCZ53" s="3"/>
      <c r="BDA53" s="3"/>
      <c r="BDB53" s="3"/>
      <c r="BDC53" s="3"/>
      <c r="BDD53" s="3"/>
      <c r="BDE53" s="3"/>
      <c r="BDF53" s="3"/>
      <c r="BDG53" s="3"/>
      <c r="BDH53" s="3"/>
      <c r="BDI53" s="3"/>
      <c r="BDJ53" s="3"/>
      <c r="BDK53" s="3"/>
      <c r="BDL53" s="3"/>
      <c r="BDM53" s="3"/>
      <c r="BDN53" s="3"/>
      <c r="BDO53" s="3"/>
      <c r="BDP53" s="3"/>
      <c r="BDQ53" s="3"/>
      <c r="BDR53" s="3"/>
      <c r="BDS53" s="3"/>
      <c r="BDT53" s="3"/>
      <c r="BDU53" s="3"/>
      <c r="BDV53" s="3"/>
      <c r="BDW53" s="3"/>
      <c r="BDX53" s="3"/>
      <c r="BDY53" s="3"/>
      <c r="BDZ53" s="3"/>
      <c r="BEA53" s="3"/>
      <c r="BEB53" s="3"/>
      <c r="BEC53" s="3"/>
      <c r="BED53" s="3"/>
      <c r="BEE53" s="3"/>
      <c r="BEF53" s="3"/>
      <c r="BEG53" s="3"/>
      <c r="BEH53" s="3"/>
      <c r="BEI53" s="3"/>
      <c r="BEJ53" s="3"/>
      <c r="BEK53" s="3"/>
      <c r="BEL53" s="3"/>
      <c r="BEM53" s="3"/>
      <c r="BEN53" s="3"/>
      <c r="BEO53" s="3"/>
      <c r="BEP53" s="3"/>
      <c r="BEQ53" s="3"/>
      <c r="BER53" s="3"/>
      <c r="BES53" s="3"/>
      <c r="BET53" s="3"/>
      <c r="BEU53" s="3"/>
      <c r="BEV53" s="3"/>
      <c r="BEW53" s="3"/>
      <c r="BEX53" s="3"/>
      <c r="BEY53" s="3"/>
      <c r="BEZ53" s="3"/>
      <c r="BFA53" s="3"/>
      <c r="BFB53" s="3"/>
      <c r="BFC53" s="3"/>
      <c r="BFD53" s="3"/>
      <c r="BFE53" s="3"/>
      <c r="BFF53" s="3"/>
      <c r="BFG53" s="3"/>
      <c r="BFH53" s="3"/>
      <c r="BFI53" s="3"/>
      <c r="BFJ53" s="3"/>
      <c r="BFK53" s="3"/>
      <c r="BFL53" s="3"/>
      <c r="BFM53" s="3"/>
      <c r="BFN53" s="3"/>
      <c r="BFO53" s="3"/>
      <c r="BFP53" s="3"/>
      <c r="BFQ53" s="3"/>
      <c r="BFR53" s="3"/>
      <c r="BFS53" s="3"/>
      <c r="BFT53" s="3"/>
      <c r="BFU53" s="3"/>
      <c r="BFV53" s="3"/>
      <c r="BFW53" s="3"/>
      <c r="BFX53" s="3"/>
      <c r="BFY53" s="3"/>
      <c r="BFZ53" s="3"/>
      <c r="BGA53" s="3"/>
      <c r="BGB53" s="3"/>
      <c r="BGC53" s="3"/>
      <c r="BGD53" s="3"/>
      <c r="BGE53" s="3"/>
      <c r="BGF53" s="3"/>
      <c r="BGG53" s="3"/>
      <c r="BGH53" s="3"/>
      <c r="BGI53" s="3"/>
      <c r="BGJ53" s="3"/>
      <c r="BGK53" s="3"/>
      <c r="BGL53" s="3"/>
      <c r="BGM53" s="3"/>
      <c r="BGN53" s="3"/>
      <c r="BGO53" s="3"/>
      <c r="BGP53" s="3"/>
      <c r="BGQ53" s="3"/>
      <c r="BGR53" s="3"/>
      <c r="BGS53" s="3"/>
      <c r="BGT53" s="3"/>
      <c r="BGU53" s="3"/>
      <c r="BGV53" s="3"/>
      <c r="BGW53" s="3"/>
      <c r="BGX53" s="3"/>
      <c r="BGY53" s="3"/>
      <c r="BGZ53" s="3"/>
      <c r="BHA53" s="3"/>
      <c r="BHB53" s="3"/>
      <c r="BHC53" s="3"/>
      <c r="BHD53" s="3"/>
      <c r="BHE53" s="3"/>
      <c r="BHF53" s="3"/>
      <c r="BHG53" s="3"/>
      <c r="BHH53" s="3"/>
      <c r="BHI53" s="3"/>
      <c r="BHJ53" s="3"/>
      <c r="BHK53" s="3"/>
      <c r="BHL53" s="3"/>
      <c r="BHM53" s="3"/>
      <c r="BHN53" s="3"/>
      <c r="BHO53" s="3"/>
      <c r="BHP53" s="3"/>
      <c r="BHQ53" s="3"/>
      <c r="BHR53" s="3"/>
      <c r="BHS53" s="3"/>
      <c r="BHT53" s="3"/>
      <c r="BHU53" s="3"/>
      <c r="BHV53" s="3"/>
      <c r="BHW53" s="3"/>
      <c r="BHX53" s="3"/>
      <c r="BHY53" s="3"/>
      <c r="BHZ53" s="3"/>
      <c r="BIA53" s="3"/>
      <c r="BIB53" s="3"/>
      <c r="BIC53" s="3"/>
      <c r="BID53" s="3"/>
      <c r="BIE53" s="3"/>
      <c r="BIF53" s="3"/>
      <c r="BIG53" s="3"/>
      <c r="BIH53" s="3"/>
      <c r="BII53" s="3"/>
      <c r="BIJ53" s="3"/>
      <c r="BIK53" s="3"/>
      <c r="BIL53" s="3"/>
      <c r="BIM53" s="3"/>
      <c r="BIN53" s="3"/>
      <c r="BIO53" s="3"/>
      <c r="BIP53" s="3"/>
      <c r="BIQ53" s="3"/>
      <c r="BIR53" s="3"/>
      <c r="BIS53" s="3"/>
      <c r="BIT53" s="3"/>
      <c r="BIU53" s="3"/>
      <c r="BIV53" s="3"/>
      <c r="BIW53" s="3"/>
      <c r="BIX53" s="3"/>
      <c r="BIY53" s="3"/>
      <c r="BIZ53" s="3"/>
      <c r="BJA53" s="3"/>
      <c r="BJB53" s="3"/>
      <c r="BJC53" s="3"/>
      <c r="BJD53" s="3"/>
      <c r="BJE53" s="3"/>
      <c r="BJF53" s="3"/>
      <c r="BJG53" s="3"/>
      <c r="BJH53" s="3"/>
      <c r="BJI53" s="3"/>
      <c r="BJJ53" s="3"/>
      <c r="BJK53" s="3"/>
      <c r="BJL53" s="3"/>
      <c r="BJM53" s="3"/>
      <c r="BJN53" s="3"/>
      <c r="BJO53" s="3"/>
      <c r="BJP53" s="3"/>
      <c r="BJQ53" s="3"/>
      <c r="BJR53" s="3"/>
      <c r="BJS53" s="3"/>
      <c r="BJT53" s="3"/>
      <c r="BJU53" s="3"/>
      <c r="BJV53" s="3"/>
      <c r="BJW53" s="3"/>
      <c r="BJX53" s="3"/>
      <c r="BJY53" s="3"/>
      <c r="BJZ53" s="3"/>
      <c r="BKA53" s="3"/>
      <c r="BKB53" s="3"/>
      <c r="BKC53" s="3"/>
      <c r="BKD53" s="3"/>
      <c r="BKE53" s="3"/>
      <c r="BKF53" s="3"/>
      <c r="BKG53" s="3"/>
      <c r="BKH53" s="3"/>
      <c r="BKI53" s="3"/>
      <c r="BKJ53" s="3"/>
      <c r="BKK53" s="3"/>
      <c r="BKL53" s="3"/>
      <c r="BKM53" s="3"/>
      <c r="BKN53" s="3"/>
      <c r="BKO53" s="3"/>
      <c r="BKP53" s="3"/>
      <c r="BKQ53" s="3"/>
      <c r="BKR53" s="3"/>
      <c r="BKS53" s="3"/>
      <c r="BKT53" s="3"/>
      <c r="BKU53" s="3"/>
      <c r="BKV53" s="3"/>
      <c r="BKW53" s="3"/>
      <c r="BKX53" s="3"/>
      <c r="BKY53" s="3"/>
      <c r="BKZ53" s="3"/>
      <c r="BLA53" s="3"/>
      <c r="BLB53" s="3"/>
      <c r="BLC53" s="3"/>
      <c r="BLD53" s="3"/>
      <c r="BLE53" s="3"/>
      <c r="BLF53" s="3"/>
      <c r="BLG53" s="3"/>
      <c r="BLH53" s="3"/>
      <c r="BLI53" s="3"/>
      <c r="BLJ53" s="3"/>
      <c r="BLK53" s="3"/>
      <c r="BLL53" s="3"/>
      <c r="BLM53" s="3"/>
      <c r="BLN53" s="3"/>
      <c r="BLO53" s="3"/>
      <c r="BLP53" s="3"/>
      <c r="BLQ53" s="3"/>
      <c r="BLR53" s="3"/>
      <c r="BLS53" s="3"/>
      <c r="BLT53" s="3"/>
      <c r="BLU53" s="3"/>
      <c r="BLV53" s="3"/>
      <c r="BLW53" s="3"/>
      <c r="BLX53" s="3"/>
      <c r="BLY53" s="3"/>
      <c r="BLZ53" s="3"/>
      <c r="BMA53" s="3"/>
      <c r="BMB53" s="3"/>
      <c r="BMC53" s="3"/>
      <c r="BMD53" s="3"/>
      <c r="BME53" s="3"/>
      <c r="BMF53" s="3"/>
      <c r="BMG53" s="3"/>
      <c r="BMH53" s="3"/>
      <c r="BMI53" s="3"/>
      <c r="BMJ53" s="3"/>
      <c r="BMK53" s="3"/>
      <c r="BML53" s="3"/>
      <c r="BMM53" s="3"/>
      <c r="BMN53" s="3"/>
      <c r="BMO53" s="3"/>
      <c r="BMP53" s="3"/>
      <c r="BMQ53" s="3"/>
      <c r="BMR53" s="3"/>
      <c r="BMS53" s="3"/>
      <c r="BMT53" s="3"/>
      <c r="BMU53" s="3"/>
      <c r="BMV53" s="3"/>
      <c r="BMW53" s="3"/>
      <c r="BMX53" s="3"/>
      <c r="BMY53" s="3"/>
      <c r="BMZ53" s="3"/>
      <c r="BNA53" s="3"/>
      <c r="BNB53" s="3"/>
      <c r="BNC53" s="3"/>
      <c r="BND53" s="3"/>
      <c r="BNE53" s="3"/>
      <c r="BNF53" s="3"/>
      <c r="BNG53" s="3"/>
      <c r="BNH53" s="3"/>
      <c r="BNI53" s="3"/>
      <c r="BNJ53" s="3"/>
      <c r="BNK53" s="3"/>
      <c r="BNL53" s="3"/>
      <c r="BNM53" s="3"/>
      <c r="BNN53" s="3"/>
      <c r="BNO53" s="3"/>
      <c r="BNP53" s="3"/>
      <c r="BNQ53" s="3"/>
      <c r="BNR53" s="3"/>
      <c r="BNS53" s="3"/>
      <c r="BNT53" s="3"/>
      <c r="BNU53" s="3"/>
      <c r="BNV53" s="3"/>
      <c r="BNW53" s="3"/>
      <c r="BNX53" s="3"/>
      <c r="BNY53" s="3"/>
      <c r="BNZ53" s="3"/>
      <c r="BOA53" s="3"/>
      <c r="BOB53" s="3"/>
      <c r="BOC53" s="3"/>
      <c r="BOD53" s="3"/>
      <c r="BOE53" s="3"/>
      <c r="BOF53" s="3"/>
      <c r="BOG53" s="3"/>
      <c r="BOH53" s="3"/>
      <c r="BOI53" s="3"/>
      <c r="BOJ53" s="3"/>
      <c r="BOK53" s="3"/>
      <c r="BOL53" s="3"/>
      <c r="BOM53" s="3"/>
      <c r="BON53" s="3"/>
      <c r="BOO53" s="3"/>
      <c r="BOP53" s="3"/>
      <c r="BOQ53" s="3"/>
      <c r="BOR53" s="3"/>
      <c r="BOS53" s="3"/>
      <c r="BOT53" s="3"/>
      <c r="BOU53" s="3"/>
      <c r="BOV53" s="3"/>
      <c r="BOW53" s="3"/>
      <c r="BOX53" s="3"/>
      <c r="BOY53" s="3"/>
      <c r="BOZ53" s="3"/>
      <c r="BPA53" s="3"/>
      <c r="BPB53" s="3"/>
      <c r="BPC53" s="3"/>
      <c r="BPD53" s="3"/>
      <c r="BPE53" s="3"/>
      <c r="BPF53" s="3"/>
      <c r="BPG53" s="3"/>
      <c r="BPH53" s="3"/>
      <c r="BPI53" s="3"/>
      <c r="BPJ53" s="3"/>
      <c r="BPK53" s="3"/>
      <c r="BPL53" s="3"/>
      <c r="BPM53" s="3"/>
      <c r="BPN53" s="3"/>
      <c r="BPO53" s="3"/>
      <c r="BPP53" s="3"/>
      <c r="BPQ53" s="3"/>
      <c r="BPR53" s="3"/>
      <c r="BPS53" s="3"/>
      <c r="BPT53" s="3"/>
      <c r="BPU53" s="3"/>
      <c r="BPV53" s="3"/>
      <c r="BPW53" s="3"/>
      <c r="BPX53" s="3"/>
      <c r="BPY53" s="3"/>
      <c r="BPZ53" s="3"/>
      <c r="BQA53" s="3"/>
      <c r="BQB53" s="3"/>
      <c r="BQC53" s="3"/>
      <c r="BQD53" s="3"/>
      <c r="BQE53" s="3"/>
      <c r="BQF53" s="3"/>
      <c r="BQG53" s="3"/>
      <c r="BQH53" s="3"/>
      <c r="BQI53" s="3"/>
      <c r="BQJ53" s="3"/>
      <c r="BQK53" s="3"/>
      <c r="BQL53" s="3"/>
      <c r="BQM53" s="3"/>
      <c r="BQN53" s="3"/>
      <c r="BQO53" s="3"/>
      <c r="BQP53" s="3"/>
      <c r="BQQ53" s="3"/>
      <c r="BQR53" s="3"/>
      <c r="BQS53" s="3"/>
      <c r="BQT53" s="3"/>
      <c r="BQU53" s="3"/>
      <c r="BQV53" s="3"/>
      <c r="BQW53" s="3"/>
      <c r="BQX53" s="3"/>
      <c r="BQY53" s="3"/>
      <c r="BQZ53" s="3"/>
      <c r="BRA53" s="3"/>
      <c r="BRB53" s="3"/>
      <c r="BRC53" s="3"/>
      <c r="BRD53" s="3"/>
      <c r="BRE53" s="3"/>
      <c r="BRF53" s="3"/>
      <c r="BRG53" s="3"/>
      <c r="BRH53" s="3"/>
      <c r="BRI53" s="3"/>
      <c r="BRJ53" s="3"/>
      <c r="BRK53" s="3"/>
      <c r="BRL53" s="3"/>
      <c r="BRM53" s="3"/>
      <c r="BRN53" s="3"/>
      <c r="BRO53" s="3"/>
      <c r="BRP53" s="3"/>
      <c r="BRQ53" s="3"/>
      <c r="BRR53" s="3"/>
      <c r="BRS53" s="3"/>
      <c r="BRT53" s="3"/>
      <c r="BRU53" s="3"/>
      <c r="BRV53" s="3"/>
      <c r="BRW53" s="3"/>
      <c r="BRX53" s="3"/>
      <c r="BRY53" s="3"/>
      <c r="BRZ53" s="3"/>
      <c r="BSA53" s="3"/>
      <c r="BSB53" s="3"/>
      <c r="BSC53" s="3"/>
      <c r="BSD53" s="3"/>
      <c r="BSE53" s="3"/>
      <c r="BSF53" s="3"/>
      <c r="BSG53" s="3"/>
      <c r="BSH53" s="3"/>
      <c r="BSI53" s="3"/>
      <c r="BSJ53" s="3"/>
      <c r="BSK53" s="3"/>
      <c r="BSL53" s="3"/>
      <c r="BSM53" s="3"/>
      <c r="BSN53" s="3"/>
      <c r="BSO53" s="3"/>
      <c r="BSP53" s="3"/>
      <c r="BSQ53" s="3"/>
      <c r="BSR53" s="3"/>
      <c r="BSS53" s="3"/>
      <c r="BST53" s="3"/>
      <c r="BSU53" s="3"/>
      <c r="BSV53" s="3"/>
      <c r="BSW53" s="3"/>
      <c r="BSX53" s="3"/>
      <c r="BSY53" s="3"/>
      <c r="BSZ53" s="3"/>
      <c r="BTA53" s="3"/>
      <c r="BTB53" s="3"/>
      <c r="BTC53" s="3"/>
      <c r="BTD53" s="3"/>
      <c r="BTE53" s="3"/>
      <c r="BTF53" s="3"/>
      <c r="BTG53" s="3"/>
      <c r="BTH53" s="3"/>
      <c r="BTI53" s="3"/>
      <c r="BTJ53" s="3"/>
      <c r="BTK53" s="3"/>
      <c r="BTL53" s="3"/>
      <c r="BTM53" s="3"/>
      <c r="BTN53" s="3"/>
      <c r="BTO53" s="3"/>
      <c r="BTP53" s="3"/>
      <c r="BTQ53" s="3"/>
      <c r="BTR53" s="3"/>
      <c r="BTS53" s="3"/>
      <c r="BTT53" s="3"/>
      <c r="BTU53" s="3"/>
      <c r="BTV53" s="3"/>
      <c r="BTW53" s="3"/>
      <c r="BTX53" s="3"/>
      <c r="BTY53" s="3"/>
      <c r="BTZ53" s="3"/>
      <c r="BUA53" s="3"/>
      <c r="BUB53" s="3"/>
      <c r="BUC53" s="3"/>
      <c r="BUD53" s="3"/>
      <c r="BUE53" s="3"/>
      <c r="BUF53" s="3"/>
      <c r="BUG53" s="3"/>
      <c r="BUH53" s="3"/>
      <c r="BUI53" s="3"/>
      <c r="BUJ53" s="3"/>
      <c r="BUK53" s="3"/>
      <c r="BUL53" s="3"/>
      <c r="BUM53" s="3"/>
      <c r="BUN53" s="3"/>
      <c r="BUO53" s="3"/>
      <c r="BUP53" s="3"/>
      <c r="BUQ53" s="3"/>
      <c r="BUR53" s="3"/>
      <c r="BUS53" s="3"/>
      <c r="BUT53" s="3"/>
      <c r="BUU53" s="3"/>
      <c r="BUV53" s="3"/>
      <c r="BUW53" s="3"/>
      <c r="BUX53" s="3"/>
      <c r="BUY53" s="3"/>
      <c r="BUZ53" s="3"/>
      <c r="BVA53" s="3"/>
      <c r="BVB53" s="3"/>
      <c r="BVC53" s="3"/>
      <c r="BVD53" s="3"/>
      <c r="BVE53" s="3"/>
      <c r="BVF53" s="3"/>
      <c r="BVG53" s="3"/>
      <c r="BVH53" s="3"/>
      <c r="BVI53" s="3"/>
      <c r="BVJ53" s="3"/>
      <c r="BVK53" s="3"/>
      <c r="BVL53" s="3"/>
      <c r="BVM53" s="3"/>
      <c r="BVN53" s="3"/>
      <c r="BVO53" s="3"/>
      <c r="BVP53" s="3"/>
      <c r="BVQ53" s="3"/>
      <c r="BVR53" s="3"/>
      <c r="BVS53" s="3"/>
      <c r="BVT53" s="3"/>
      <c r="BVU53" s="3"/>
      <c r="BVV53" s="3"/>
      <c r="BVW53" s="3"/>
      <c r="BVX53" s="3"/>
      <c r="BVY53" s="3"/>
      <c r="BVZ53" s="3"/>
      <c r="BWA53" s="3"/>
      <c r="BWB53" s="3"/>
      <c r="BWC53" s="3"/>
      <c r="BWD53" s="3"/>
      <c r="BWE53" s="3"/>
      <c r="BWF53" s="3"/>
      <c r="BWG53" s="3"/>
      <c r="BWH53" s="3"/>
      <c r="BWI53" s="3"/>
      <c r="BWJ53" s="3"/>
      <c r="BWK53" s="3"/>
      <c r="BWL53" s="3"/>
      <c r="BWM53" s="3"/>
      <c r="BWN53" s="3"/>
      <c r="BWO53" s="3"/>
      <c r="BWP53" s="3"/>
      <c r="BWQ53" s="3"/>
      <c r="BWR53" s="3"/>
      <c r="BWS53" s="3"/>
      <c r="BWT53" s="3"/>
      <c r="BWU53" s="3"/>
      <c r="BWV53" s="3"/>
      <c r="BWW53" s="3"/>
      <c r="BWX53" s="3"/>
      <c r="BWY53" s="3"/>
      <c r="BWZ53" s="3"/>
      <c r="BXA53" s="3"/>
      <c r="BXB53" s="3"/>
      <c r="BXC53" s="3"/>
      <c r="BXD53" s="3"/>
      <c r="BXE53" s="3"/>
      <c r="BXF53" s="3"/>
      <c r="BXG53" s="3"/>
      <c r="BXH53" s="3"/>
      <c r="BXI53" s="3"/>
      <c r="BXJ53" s="3"/>
      <c r="BXK53" s="3"/>
      <c r="BXL53" s="3"/>
      <c r="BXM53" s="3"/>
      <c r="BXN53" s="3"/>
      <c r="BXO53" s="3"/>
      <c r="BXP53" s="3"/>
      <c r="BXQ53" s="3"/>
      <c r="BXR53" s="3"/>
      <c r="BXS53" s="3"/>
      <c r="BXT53" s="3"/>
      <c r="BXU53" s="3"/>
      <c r="BXV53" s="3"/>
      <c r="BXW53" s="3"/>
      <c r="BXX53" s="3"/>
      <c r="BXY53" s="3"/>
      <c r="BXZ53" s="3"/>
      <c r="BYA53" s="3"/>
      <c r="BYB53" s="3"/>
      <c r="BYC53" s="3"/>
      <c r="BYD53" s="3"/>
      <c r="BYE53" s="3"/>
      <c r="BYF53" s="3"/>
      <c r="BYG53" s="3"/>
      <c r="BYH53" s="3"/>
      <c r="BYI53" s="3"/>
      <c r="BYJ53" s="3"/>
      <c r="BYK53" s="3"/>
      <c r="BYL53" s="3"/>
      <c r="BYM53" s="3"/>
      <c r="BYN53" s="3"/>
      <c r="BYO53" s="3"/>
      <c r="BYP53" s="3"/>
      <c r="BYQ53" s="3"/>
      <c r="BYR53" s="3"/>
      <c r="BYS53" s="3"/>
      <c r="BYT53" s="3"/>
      <c r="BYU53" s="3"/>
      <c r="BYV53" s="3"/>
      <c r="BYW53" s="3"/>
      <c r="BYX53" s="3"/>
      <c r="BYY53" s="3"/>
      <c r="BYZ53" s="3"/>
      <c r="BZA53" s="3"/>
      <c r="BZB53" s="3"/>
      <c r="BZC53" s="3"/>
      <c r="BZD53" s="3"/>
      <c r="BZE53" s="3"/>
      <c r="BZF53" s="3"/>
      <c r="BZG53" s="3"/>
      <c r="BZH53" s="3"/>
      <c r="BZI53" s="3"/>
      <c r="BZJ53" s="3"/>
      <c r="BZK53" s="3"/>
      <c r="BZL53" s="3"/>
      <c r="BZM53" s="3"/>
      <c r="BZN53" s="3"/>
      <c r="BZO53" s="3"/>
      <c r="BZP53" s="3"/>
      <c r="BZQ53" s="3"/>
      <c r="BZR53" s="3"/>
      <c r="BZS53" s="3"/>
      <c r="BZT53" s="3"/>
      <c r="BZU53" s="3"/>
      <c r="BZV53" s="3"/>
      <c r="BZW53" s="3"/>
      <c r="BZX53" s="3"/>
      <c r="BZY53" s="3"/>
      <c r="BZZ53" s="3"/>
      <c r="CAA53" s="3"/>
      <c r="CAB53" s="3"/>
      <c r="CAC53" s="3"/>
      <c r="CAD53" s="3"/>
      <c r="CAE53" s="3"/>
      <c r="CAF53" s="3"/>
      <c r="CAG53" s="3"/>
      <c r="CAH53" s="3"/>
      <c r="CAI53" s="3"/>
      <c r="CAJ53" s="3"/>
      <c r="CAK53" s="3"/>
      <c r="CAL53" s="3"/>
      <c r="CAM53" s="3"/>
      <c r="CAN53" s="3"/>
      <c r="CAO53" s="3"/>
      <c r="CAP53" s="3"/>
      <c r="CAQ53" s="3"/>
      <c r="CAR53" s="3"/>
      <c r="CAS53" s="3"/>
      <c r="CAT53" s="3"/>
      <c r="CAU53" s="3"/>
      <c r="CAV53" s="3"/>
      <c r="CAW53" s="3"/>
      <c r="CAX53" s="3"/>
      <c r="CAY53" s="3"/>
      <c r="CAZ53" s="3"/>
      <c r="CBA53" s="3"/>
      <c r="CBB53" s="3"/>
      <c r="CBC53" s="3"/>
      <c r="CBD53" s="3"/>
      <c r="CBE53" s="3"/>
      <c r="CBF53" s="3"/>
      <c r="CBG53" s="3"/>
      <c r="CBH53" s="3"/>
      <c r="CBI53" s="3"/>
      <c r="CBJ53" s="3"/>
      <c r="CBK53" s="3"/>
      <c r="CBL53" s="3"/>
      <c r="CBM53" s="3"/>
      <c r="CBN53" s="3"/>
      <c r="CBO53" s="3"/>
      <c r="CBP53" s="3"/>
      <c r="CBQ53" s="3"/>
      <c r="CBR53" s="3"/>
      <c r="CBS53" s="3"/>
      <c r="CBT53" s="3"/>
      <c r="CBU53" s="3"/>
      <c r="CBV53" s="3"/>
      <c r="CBW53" s="3"/>
      <c r="CBX53" s="3"/>
      <c r="CBY53" s="3"/>
      <c r="CBZ53" s="3"/>
      <c r="CCA53" s="3"/>
      <c r="CCB53" s="3"/>
      <c r="CCC53" s="3"/>
      <c r="CCD53" s="3"/>
      <c r="CCE53" s="3"/>
      <c r="CCF53" s="3"/>
      <c r="CCG53" s="3"/>
      <c r="CCH53" s="3"/>
      <c r="CCI53" s="3"/>
      <c r="CCJ53" s="3"/>
      <c r="CCK53" s="3"/>
      <c r="CCL53" s="3"/>
      <c r="CCM53" s="3"/>
      <c r="CCN53" s="3"/>
      <c r="CCO53" s="3"/>
      <c r="CCP53" s="3"/>
      <c r="CCQ53" s="3"/>
      <c r="CCR53" s="3"/>
      <c r="CCS53" s="3"/>
      <c r="CCT53" s="3"/>
      <c r="CCU53" s="3"/>
      <c r="CCV53" s="3"/>
      <c r="CCW53" s="3"/>
      <c r="CCX53" s="3"/>
      <c r="CCY53" s="3"/>
      <c r="CCZ53" s="3"/>
      <c r="CDA53" s="3"/>
      <c r="CDB53" s="3"/>
      <c r="CDC53" s="3"/>
      <c r="CDD53" s="3"/>
      <c r="CDE53" s="3"/>
      <c r="CDF53" s="3"/>
      <c r="CDG53" s="3"/>
      <c r="CDH53" s="3"/>
      <c r="CDI53" s="3"/>
      <c r="CDJ53" s="3"/>
      <c r="CDK53" s="3"/>
      <c r="CDL53" s="3"/>
      <c r="CDM53" s="3"/>
      <c r="CDN53" s="3"/>
      <c r="CDO53" s="3"/>
      <c r="CDP53" s="3"/>
      <c r="CDQ53" s="3"/>
      <c r="CDR53" s="3"/>
      <c r="CDS53" s="3"/>
      <c r="CDT53" s="3"/>
      <c r="CDU53" s="3"/>
      <c r="CDV53" s="3"/>
      <c r="CDW53" s="3"/>
      <c r="CDX53" s="3"/>
      <c r="CDY53" s="3"/>
      <c r="CDZ53" s="3"/>
      <c r="CEA53" s="3"/>
      <c r="CEB53" s="3"/>
      <c r="CEC53" s="3"/>
      <c r="CED53" s="3"/>
      <c r="CEE53" s="3"/>
      <c r="CEF53" s="3"/>
      <c r="CEG53" s="3"/>
      <c r="CEH53" s="3"/>
      <c r="CEI53" s="3"/>
      <c r="CEJ53" s="3"/>
      <c r="CEK53" s="3"/>
      <c r="CEL53" s="3"/>
      <c r="CEM53" s="3"/>
      <c r="CEN53" s="3"/>
      <c r="CEO53" s="3"/>
      <c r="CEP53" s="3"/>
      <c r="CEQ53" s="3"/>
      <c r="CER53" s="3"/>
      <c r="CES53" s="3"/>
      <c r="CET53" s="3"/>
      <c r="CEU53" s="3"/>
      <c r="CEV53" s="3"/>
      <c r="CEW53" s="3"/>
      <c r="CEX53" s="3"/>
      <c r="CEY53" s="3"/>
      <c r="CEZ53" s="3"/>
      <c r="CFA53" s="3"/>
      <c r="CFB53" s="3"/>
      <c r="CFC53" s="3"/>
      <c r="CFD53" s="3"/>
      <c r="CFE53" s="3"/>
      <c r="CFF53" s="3"/>
      <c r="CFG53" s="3"/>
      <c r="CFH53" s="3"/>
      <c r="CFI53" s="3"/>
      <c r="CFJ53" s="3"/>
      <c r="CFK53" s="3"/>
      <c r="CFL53" s="3"/>
      <c r="CFM53" s="3"/>
      <c r="CFN53" s="3"/>
      <c r="CFO53" s="3"/>
      <c r="CFP53" s="3"/>
      <c r="CFQ53" s="3"/>
      <c r="CFR53" s="3"/>
      <c r="CFS53" s="3"/>
      <c r="CFT53" s="3"/>
      <c r="CFU53" s="3"/>
      <c r="CFV53" s="3"/>
      <c r="CFW53" s="3"/>
    </row>
    <row r="54" spans="1:2207" s="6" customFormat="1" ht="24.75" customHeight="1" x14ac:dyDescent="0.25">
      <c r="A54" s="162"/>
      <c r="B54" s="181"/>
      <c r="C54" s="147"/>
      <c r="D54" s="197"/>
      <c r="E54" s="108"/>
      <c r="F54" s="166"/>
      <c r="G54" s="195"/>
      <c r="H54" s="191"/>
      <c r="I54" s="190"/>
      <c r="J54" s="190"/>
      <c r="K54" s="191"/>
      <c r="L54" s="188"/>
      <c r="M54" s="188"/>
      <c r="N54" s="202"/>
      <c r="O54" s="203"/>
      <c r="P54" s="203"/>
      <c r="Q54" s="203"/>
      <c r="R54" s="203"/>
      <c r="S54" s="185"/>
      <c r="T54" s="185"/>
      <c r="U54" s="185"/>
      <c r="V54" s="185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  <c r="AMU54" s="3"/>
      <c r="AMV54" s="3"/>
      <c r="AMW54" s="3"/>
      <c r="AMX54" s="3"/>
      <c r="AMY54" s="3"/>
      <c r="AMZ54" s="3"/>
      <c r="ANA54" s="3"/>
      <c r="ANB54" s="3"/>
      <c r="ANC54" s="3"/>
      <c r="AND54" s="3"/>
      <c r="ANE54" s="3"/>
      <c r="ANF54" s="3"/>
      <c r="ANG54" s="3"/>
      <c r="ANH54" s="3"/>
      <c r="ANI54" s="3"/>
      <c r="ANJ54" s="3"/>
      <c r="ANK54" s="3"/>
      <c r="ANL54" s="3"/>
      <c r="ANM54" s="3"/>
      <c r="ANN54" s="3"/>
      <c r="ANO54" s="3"/>
      <c r="ANP54" s="3"/>
      <c r="ANQ54" s="3"/>
      <c r="ANR54" s="3"/>
      <c r="ANS54" s="3"/>
      <c r="ANT54" s="3"/>
      <c r="ANU54" s="3"/>
      <c r="ANV54" s="3"/>
      <c r="ANW54" s="3"/>
      <c r="ANX54" s="3"/>
      <c r="ANY54" s="3"/>
      <c r="ANZ54" s="3"/>
      <c r="AOA54" s="3"/>
      <c r="AOB54" s="3"/>
      <c r="AOC54" s="3"/>
      <c r="AOD54" s="3"/>
      <c r="AOE54" s="3"/>
      <c r="AOF54" s="3"/>
      <c r="AOG54" s="3"/>
      <c r="AOH54" s="3"/>
      <c r="AOI54" s="3"/>
      <c r="AOJ54" s="3"/>
      <c r="AOK54" s="3"/>
      <c r="AOL54" s="3"/>
      <c r="AOM54" s="3"/>
      <c r="AON54" s="3"/>
      <c r="AOO54" s="3"/>
      <c r="AOP54" s="3"/>
      <c r="AOQ54" s="3"/>
      <c r="AOR54" s="3"/>
      <c r="AOS54" s="3"/>
      <c r="AOT54" s="3"/>
      <c r="AOU54" s="3"/>
      <c r="AOV54" s="3"/>
      <c r="AOW54" s="3"/>
      <c r="AOX54" s="3"/>
      <c r="AOY54" s="3"/>
      <c r="AOZ54" s="3"/>
      <c r="APA54" s="3"/>
      <c r="APB54" s="3"/>
      <c r="APC54" s="3"/>
      <c r="APD54" s="3"/>
      <c r="APE54" s="3"/>
      <c r="APF54" s="3"/>
      <c r="APG54" s="3"/>
      <c r="APH54" s="3"/>
      <c r="API54" s="3"/>
      <c r="APJ54" s="3"/>
      <c r="APK54" s="3"/>
      <c r="APL54" s="3"/>
      <c r="APM54" s="3"/>
      <c r="APN54" s="3"/>
      <c r="APO54" s="3"/>
      <c r="APP54" s="3"/>
      <c r="APQ54" s="3"/>
      <c r="APR54" s="3"/>
      <c r="APS54" s="3"/>
      <c r="APT54" s="3"/>
      <c r="APU54" s="3"/>
      <c r="APV54" s="3"/>
      <c r="APW54" s="3"/>
      <c r="APX54" s="3"/>
      <c r="APY54" s="3"/>
      <c r="APZ54" s="3"/>
      <c r="AQA54" s="3"/>
      <c r="AQB54" s="3"/>
      <c r="AQC54" s="3"/>
      <c r="AQD54" s="3"/>
      <c r="AQE54" s="3"/>
      <c r="AQF54" s="3"/>
      <c r="AQG54" s="3"/>
      <c r="AQH54" s="3"/>
      <c r="AQI54" s="3"/>
      <c r="AQJ54" s="3"/>
      <c r="AQK54" s="3"/>
      <c r="AQL54" s="3"/>
      <c r="AQM54" s="3"/>
      <c r="AQN54" s="3"/>
      <c r="AQO54" s="3"/>
      <c r="AQP54" s="3"/>
      <c r="AQQ54" s="3"/>
      <c r="AQR54" s="3"/>
      <c r="AQS54" s="3"/>
      <c r="AQT54" s="3"/>
      <c r="AQU54" s="3"/>
      <c r="AQV54" s="3"/>
      <c r="AQW54" s="3"/>
      <c r="AQX54" s="3"/>
      <c r="AQY54" s="3"/>
      <c r="AQZ54" s="3"/>
      <c r="ARA54" s="3"/>
      <c r="ARB54" s="3"/>
      <c r="ARC54" s="3"/>
      <c r="ARD54" s="3"/>
      <c r="ARE54" s="3"/>
      <c r="ARF54" s="3"/>
      <c r="ARG54" s="3"/>
      <c r="ARH54" s="3"/>
      <c r="ARI54" s="3"/>
      <c r="ARJ54" s="3"/>
      <c r="ARK54" s="3"/>
      <c r="ARL54" s="3"/>
      <c r="ARM54" s="3"/>
      <c r="ARN54" s="3"/>
      <c r="ARO54" s="3"/>
      <c r="ARP54" s="3"/>
      <c r="ARQ54" s="3"/>
      <c r="ARR54" s="3"/>
      <c r="ARS54" s="3"/>
      <c r="ART54" s="3"/>
      <c r="ARU54" s="3"/>
      <c r="ARV54" s="3"/>
      <c r="ARW54" s="3"/>
      <c r="ARX54" s="3"/>
      <c r="ARY54" s="3"/>
      <c r="ARZ54" s="3"/>
      <c r="ASA54" s="3"/>
      <c r="ASB54" s="3"/>
      <c r="ASC54" s="3"/>
      <c r="ASD54" s="3"/>
      <c r="ASE54" s="3"/>
      <c r="ASF54" s="3"/>
      <c r="ASG54" s="3"/>
      <c r="ASH54" s="3"/>
      <c r="ASI54" s="3"/>
      <c r="ASJ54" s="3"/>
      <c r="ASK54" s="3"/>
      <c r="ASL54" s="3"/>
      <c r="ASM54" s="3"/>
      <c r="ASN54" s="3"/>
      <c r="ASO54" s="3"/>
      <c r="ASP54" s="3"/>
      <c r="ASQ54" s="3"/>
      <c r="ASR54" s="3"/>
      <c r="ASS54" s="3"/>
      <c r="AST54" s="3"/>
      <c r="ASU54" s="3"/>
      <c r="ASV54" s="3"/>
      <c r="ASW54" s="3"/>
      <c r="ASX54" s="3"/>
      <c r="ASY54" s="3"/>
      <c r="ASZ54" s="3"/>
      <c r="ATA54" s="3"/>
      <c r="ATB54" s="3"/>
      <c r="ATC54" s="3"/>
      <c r="ATD54" s="3"/>
      <c r="ATE54" s="3"/>
      <c r="ATF54" s="3"/>
      <c r="ATG54" s="3"/>
      <c r="ATH54" s="3"/>
      <c r="ATI54" s="3"/>
      <c r="ATJ54" s="3"/>
      <c r="ATK54" s="3"/>
      <c r="ATL54" s="3"/>
      <c r="ATM54" s="3"/>
      <c r="ATN54" s="3"/>
      <c r="ATO54" s="3"/>
      <c r="ATP54" s="3"/>
      <c r="ATQ54" s="3"/>
      <c r="ATR54" s="3"/>
      <c r="ATS54" s="3"/>
      <c r="ATT54" s="3"/>
      <c r="ATU54" s="3"/>
      <c r="ATV54" s="3"/>
      <c r="ATW54" s="3"/>
      <c r="ATX54" s="3"/>
      <c r="ATY54" s="3"/>
      <c r="ATZ54" s="3"/>
      <c r="AUA54" s="3"/>
      <c r="AUB54" s="3"/>
      <c r="AUC54" s="3"/>
      <c r="AUD54" s="3"/>
      <c r="AUE54" s="3"/>
      <c r="AUF54" s="3"/>
      <c r="AUG54" s="3"/>
      <c r="AUH54" s="3"/>
      <c r="AUI54" s="3"/>
      <c r="AUJ54" s="3"/>
      <c r="AUK54" s="3"/>
      <c r="AUL54" s="3"/>
      <c r="AUM54" s="3"/>
      <c r="AUN54" s="3"/>
      <c r="AUO54" s="3"/>
      <c r="AUP54" s="3"/>
      <c r="AUQ54" s="3"/>
      <c r="AUR54" s="3"/>
      <c r="AUS54" s="3"/>
      <c r="AUT54" s="3"/>
      <c r="AUU54" s="3"/>
      <c r="AUV54" s="3"/>
      <c r="AUW54" s="3"/>
      <c r="AUX54" s="3"/>
      <c r="AUY54" s="3"/>
      <c r="AUZ54" s="3"/>
      <c r="AVA54" s="3"/>
      <c r="AVB54" s="3"/>
      <c r="AVC54" s="3"/>
      <c r="AVD54" s="3"/>
      <c r="AVE54" s="3"/>
      <c r="AVF54" s="3"/>
      <c r="AVG54" s="3"/>
      <c r="AVH54" s="3"/>
      <c r="AVI54" s="3"/>
      <c r="AVJ54" s="3"/>
      <c r="AVK54" s="3"/>
      <c r="AVL54" s="3"/>
      <c r="AVM54" s="3"/>
      <c r="AVN54" s="3"/>
      <c r="AVO54" s="3"/>
      <c r="AVP54" s="3"/>
      <c r="AVQ54" s="3"/>
      <c r="AVR54" s="3"/>
      <c r="AVS54" s="3"/>
      <c r="AVT54" s="3"/>
      <c r="AVU54" s="3"/>
      <c r="AVV54" s="3"/>
      <c r="AVW54" s="3"/>
      <c r="AVX54" s="3"/>
      <c r="AVY54" s="3"/>
      <c r="AVZ54" s="3"/>
      <c r="AWA54" s="3"/>
      <c r="AWB54" s="3"/>
      <c r="AWC54" s="3"/>
      <c r="AWD54" s="3"/>
      <c r="AWE54" s="3"/>
      <c r="AWF54" s="3"/>
      <c r="AWG54" s="3"/>
      <c r="AWH54" s="3"/>
      <c r="AWI54" s="3"/>
      <c r="AWJ54" s="3"/>
      <c r="AWK54" s="3"/>
      <c r="AWL54" s="3"/>
      <c r="AWM54" s="3"/>
      <c r="AWN54" s="3"/>
      <c r="AWO54" s="3"/>
      <c r="AWP54" s="3"/>
      <c r="AWQ54" s="3"/>
      <c r="AWR54" s="3"/>
      <c r="AWS54" s="3"/>
      <c r="AWT54" s="3"/>
      <c r="AWU54" s="3"/>
      <c r="AWV54" s="3"/>
      <c r="AWW54" s="3"/>
      <c r="AWX54" s="3"/>
      <c r="AWY54" s="3"/>
      <c r="AWZ54" s="3"/>
      <c r="AXA54" s="3"/>
      <c r="AXB54" s="3"/>
      <c r="AXC54" s="3"/>
      <c r="AXD54" s="3"/>
      <c r="AXE54" s="3"/>
      <c r="AXF54" s="3"/>
      <c r="AXG54" s="3"/>
      <c r="AXH54" s="3"/>
      <c r="AXI54" s="3"/>
      <c r="AXJ54" s="3"/>
      <c r="AXK54" s="3"/>
      <c r="AXL54" s="3"/>
      <c r="AXM54" s="3"/>
      <c r="AXN54" s="3"/>
      <c r="AXO54" s="3"/>
      <c r="AXP54" s="3"/>
      <c r="AXQ54" s="3"/>
      <c r="AXR54" s="3"/>
      <c r="AXS54" s="3"/>
      <c r="AXT54" s="3"/>
      <c r="AXU54" s="3"/>
      <c r="AXV54" s="3"/>
      <c r="AXW54" s="3"/>
      <c r="AXX54" s="3"/>
      <c r="AXY54" s="3"/>
      <c r="AXZ54" s="3"/>
      <c r="AYA54" s="3"/>
      <c r="AYB54" s="3"/>
      <c r="AYC54" s="3"/>
      <c r="AYD54" s="3"/>
      <c r="AYE54" s="3"/>
      <c r="AYF54" s="3"/>
      <c r="AYG54" s="3"/>
      <c r="AYH54" s="3"/>
      <c r="AYI54" s="3"/>
      <c r="AYJ54" s="3"/>
      <c r="AYK54" s="3"/>
      <c r="AYL54" s="3"/>
      <c r="AYM54" s="3"/>
      <c r="AYN54" s="3"/>
      <c r="AYO54" s="3"/>
      <c r="AYP54" s="3"/>
      <c r="AYQ54" s="3"/>
      <c r="AYR54" s="3"/>
      <c r="AYS54" s="3"/>
      <c r="AYT54" s="3"/>
      <c r="AYU54" s="3"/>
      <c r="AYV54" s="3"/>
      <c r="AYW54" s="3"/>
      <c r="AYX54" s="3"/>
      <c r="AYY54" s="3"/>
      <c r="AYZ54" s="3"/>
      <c r="AZA54" s="3"/>
      <c r="AZB54" s="3"/>
      <c r="AZC54" s="3"/>
      <c r="AZD54" s="3"/>
      <c r="AZE54" s="3"/>
      <c r="AZF54" s="3"/>
      <c r="AZG54" s="3"/>
      <c r="AZH54" s="3"/>
      <c r="AZI54" s="3"/>
      <c r="AZJ54" s="3"/>
      <c r="AZK54" s="3"/>
      <c r="AZL54" s="3"/>
      <c r="AZM54" s="3"/>
      <c r="AZN54" s="3"/>
      <c r="AZO54" s="3"/>
      <c r="AZP54" s="3"/>
      <c r="AZQ54" s="3"/>
      <c r="AZR54" s="3"/>
      <c r="AZS54" s="3"/>
      <c r="AZT54" s="3"/>
      <c r="AZU54" s="3"/>
      <c r="AZV54" s="3"/>
      <c r="AZW54" s="3"/>
      <c r="AZX54" s="3"/>
      <c r="AZY54" s="3"/>
      <c r="AZZ54" s="3"/>
      <c r="BAA54" s="3"/>
      <c r="BAB54" s="3"/>
      <c r="BAC54" s="3"/>
      <c r="BAD54" s="3"/>
      <c r="BAE54" s="3"/>
      <c r="BAF54" s="3"/>
      <c r="BAG54" s="3"/>
      <c r="BAH54" s="3"/>
      <c r="BAI54" s="3"/>
      <c r="BAJ54" s="3"/>
      <c r="BAK54" s="3"/>
      <c r="BAL54" s="3"/>
      <c r="BAM54" s="3"/>
      <c r="BAN54" s="3"/>
      <c r="BAO54" s="3"/>
      <c r="BAP54" s="3"/>
      <c r="BAQ54" s="3"/>
      <c r="BAR54" s="3"/>
      <c r="BAS54" s="3"/>
      <c r="BAT54" s="3"/>
      <c r="BAU54" s="3"/>
      <c r="BAV54" s="3"/>
      <c r="BAW54" s="3"/>
      <c r="BAX54" s="3"/>
      <c r="BAY54" s="3"/>
      <c r="BAZ54" s="3"/>
      <c r="BBA54" s="3"/>
      <c r="BBB54" s="3"/>
      <c r="BBC54" s="3"/>
      <c r="BBD54" s="3"/>
      <c r="BBE54" s="3"/>
      <c r="BBF54" s="3"/>
      <c r="BBG54" s="3"/>
      <c r="BBH54" s="3"/>
      <c r="BBI54" s="3"/>
      <c r="BBJ54" s="3"/>
      <c r="BBK54" s="3"/>
      <c r="BBL54" s="3"/>
      <c r="BBM54" s="3"/>
      <c r="BBN54" s="3"/>
      <c r="BBO54" s="3"/>
      <c r="BBP54" s="3"/>
      <c r="BBQ54" s="3"/>
      <c r="BBR54" s="3"/>
      <c r="BBS54" s="3"/>
      <c r="BBT54" s="3"/>
      <c r="BBU54" s="3"/>
      <c r="BBV54" s="3"/>
      <c r="BBW54" s="3"/>
      <c r="BBX54" s="3"/>
      <c r="BBY54" s="3"/>
      <c r="BBZ54" s="3"/>
      <c r="BCA54" s="3"/>
      <c r="BCB54" s="3"/>
      <c r="BCC54" s="3"/>
      <c r="BCD54" s="3"/>
      <c r="BCE54" s="3"/>
      <c r="BCF54" s="3"/>
      <c r="BCG54" s="3"/>
      <c r="BCH54" s="3"/>
      <c r="BCI54" s="3"/>
      <c r="BCJ54" s="3"/>
      <c r="BCK54" s="3"/>
      <c r="BCL54" s="3"/>
      <c r="BCM54" s="3"/>
      <c r="BCN54" s="3"/>
      <c r="BCO54" s="3"/>
      <c r="BCP54" s="3"/>
      <c r="BCQ54" s="3"/>
      <c r="BCR54" s="3"/>
      <c r="BCS54" s="3"/>
      <c r="BCT54" s="3"/>
      <c r="BCU54" s="3"/>
      <c r="BCV54" s="3"/>
      <c r="BCW54" s="3"/>
      <c r="BCX54" s="3"/>
      <c r="BCY54" s="3"/>
      <c r="BCZ54" s="3"/>
      <c r="BDA54" s="3"/>
      <c r="BDB54" s="3"/>
      <c r="BDC54" s="3"/>
      <c r="BDD54" s="3"/>
      <c r="BDE54" s="3"/>
      <c r="BDF54" s="3"/>
      <c r="BDG54" s="3"/>
      <c r="BDH54" s="3"/>
      <c r="BDI54" s="3"/>
      <c r="BDJ54" s="3"/>
      <c r="BDK54" s="3"/>
      <c r="BDL54" s="3"/>
      <c r="BDM54" s="3"/>
      <c r="BDN54" s="3"/>
      <c r="BDO54" s="3"/>
      <c r="BDP54" s="3"/>
      <c r="BDQ54" s="3"/>
      <c r="BDR54" s="3"/>
      <c r="BDS54" s="3"/>
      <c r="BDT54" s="3"/>
      <c r="BDU54" s="3"/>
      <c r="BDV54" s="3"/>
      <c r="BDW54" s="3"/>
      <c r="BDX54" s="3"/>
      <c r="BDY54" s="3"/>
      <c r="BDZ54" s="3"/>
      <c r="BEA54" s="3"/>
      <c r="BEB54" s="3"/>
      <c r="BEC54" s="3"/>
      <c r="BED54" s="3"/>
      <c r="BEE54" s="3"/>
      <c r="BEF54" s="3"/>
      <c r="BEG54" s="3"/>
      <c r="BEH54" s="3"/>
      <c r="BEI54" s="3"/>
      <c r="BEJ54" s="3"/>
      <c r="BEK54" s="3"/>
      <c r="BEL54" s="3"/>
      <c r="BEM54" s="3"/>
      <c r="BEN54" s="3"/>
      <c r="BEO54" s="3"/>
      <c r="BEP54" s="3"/>
      <c r="BEQ54" s="3"/>
      <c r="BER54" s="3"/>
      <c r="BES54" s="3"/>
      <c r="BET54" s="3"/>
      <c r="BEU54" s="3"/>
      <c r="BEV54" s="3"/>
      <c r="BEW54" s="3"/>
      <c r="BEX54" s="3"/>
      <c r="BEY54" s="3"/>
      <c r="BEZ54" s="3"/>
      <c r="BFA54" s="3"/>
      <c r="BFB54" s="3"/>
      <c r="BFC54" s="3"/>
      <c r="BFD54" s="3"/>
      <c r="BFE54" s="3"/>
      <c r="BFF54" s="3"/>
      <c r="BFG54" s="3"/>
      <c r="BFH54" s="3"/>
      <c r="BFI54" s="3"/>
      <c r="BFJ54" s="3"/>
      <c r="BFK54" s="3"/>
      <c r="BFL54" s="3"/>
      <c r="BFM54" s="3"/>
      <c r="BFN54" s="3"/>
      <c r="BFO54" s="3"/>
      <c r="BFP54" s="3"/>
      <c r="BFQ54" s="3"/>
      <c r="BFR54" s="3"/>
      <c r="BFS54" s="3"/>
      <c r="BFT54" s="3"/>
      <c r="BFU54" s="3"/>
      <c r="BFV54" s="3"/>
      <c r="BFW54" s="3"/>
      <c r="BFX54" s="3"/>
      <c r="BFY54" s="3"/>
      <c r="BFZ54" s="3"/>
      <c r="BGA54" s="3"/>
      <c r="BGB54" s="3"/>
      <c r="BGC54" s="3"/>
      <c r="BGD54" s="3"/>
      <c r="BGE54" s="3"/>
      <c r="BGF54" s="3"/>
      <c r="BGG54" s="3"/>
      <c r="BGH54" s="3"/>
      <c r="BGI54" s="3"/>
      <c r="BGJ54" s="3"/>
      <c r="BGK54" s="3"/>
      <c r="BGL54" s="3"/>
      <c r="BGM54" s="3"/>
      <c r="BGN54" s="3"/>
      <c r="BGO54" s="3"/>
      <c r="BGP54" s="3"/>
      <c r="BGQ54" s="3"/>
      <c r="BGR54" s="3"/>
      <c r="BGS54" s="3"/>
      <c r="BGT54" s="3"/>
      <c r="BGU54" s="3"/>
      <c r="BGV54" s="3"/>
      <c r="BGW54" s="3"/>
      <c r="BGX54" s="3"/>
      <c r="BGY54" s="3"/>
      <c r="BGZ54" s="3"/>
      <c r="BHA54" s="3"/>
      <c r="BHB54" s="3"/>
      <c r="BHC54" s="3"/>
      <c r="BHD54" s="3"/>
      <c r="BHE54" s="3"/>
      <c r="BHF54" s="3"/>
      <c r="BHG54" s="3"/>
      <c r="BHH54" s="3"/>
      <c r="BHI54" s="3"/>
      <c r="BHJ54" s="3"/>
      <c r="BHK54" s="3"/>
      <c r="BHL54" s="3"/>
      <c r="BHM54" s="3"/>
      <c r="BHN54" s="3"/>
      <c r="BHO54" s="3"/>
      <c r="BHP54" s="3"/>
      <c r="BHQ54" s="3"/>
      <c r="BHR54" s="3"/>
      <c r="BHS54" s="3"/>
      <c r="BHT54" s="3"/>
      <c r="BHU54" s="3"/>
      <c r="BHV54" s="3"/>
      <c r="BHW54" s="3"/>
      <c r="BHX54" s="3"/>
      <c r="BHY54" s="3"/>
      <c r="BHZ54" s="3"/>
      <c r="BIA54" s="3"/>
      <c r="BIB54" s="3"/>
      <c r="BIC54" s="3"/>
      <c r="BID54" s="3"/>
      <c r="BIE54" s="3"/>
      <c r="BIF54" s="3"/>
      <c r="BIG54" s="3"/>
      <c r="BIH54" s="3"/>
      <c r="BII54" s="3"/>
      <c r="BIJ54" s="3"/>
      <c r="BIK54" s="3"/>
      <c r="BIL54" s="3"/>
      <c r="BIM54" s="3"/>
      <c r="BIN54" s="3"/>
      <c r="BIO54" s="3"/>
      <c r="BIP54" s="3"/>
      <c r="BIQ54" s="3"/>
      <c r="BIR54" s="3"/>
      <c r="BIS54" s="3"/>
      <c r="BIT54" s="3"/>
      <c r="BIU54" s="3"/>
      <c r="BIV54" s="3"/>
      <c r="BIW54" s="3"/>
      <c r="BIX54" s="3"/>
      <c r="BIY54" s="3"/>
      <c r="BIZ54" s="3"/>
      <c r="BJA54" s="3"/>
      <c r="BJB54" s="3"/>
      <c r="BJC54" s="3"/>
      <c r="BJD54" s="3"/>
      <c r="BJE54" s="3"/>
      <c r="BJF54" s="3"/>
      <c r="BJG54" s="3"/>
      <c r="BJH54" s="3"/>
      <c r="BJI54" s="3"/>
      <c r="BJJ54" s="3"/>
      <c r="BJK54" s="3"/>
      <c r="BJL54" s="3"/>
      <c r="BJM54" s="3"/>
      <c r="BJN54" s="3"/>
      <c r="BJO54" s="3"/>
      <c r="BJP54" s="3"/>
      <c r="BJQ54" s="3"/>
      <c r="BJR54" s="3"/>
      <c r="BJS54" s="3"/>
      <c r="BJT54" s="3"/>
      <c r="BJU54" s="3"/>
      <c r="BJV54" s="3"/>
      <c r="BJW54" s="3"/>
      <c r="BJX54" s="3"/>
      <c r="BJY54" s="3"/>
      <c r="BJZ54" s="3"/>
      <c r="BKA54" s="3"/>
      <c r="BKB54" s="3"/>
      <c r="BKC54" s="3"/>
      <c r="BKD54" s="3"/>
      <c r="BKE54" s="3"/>
      <c r="BKF54" s="3"/>
      <c r="BKG54" s="3"/>
      <c r="BKH54" s="3"/>
      <c r="BKI54" s="3"/>
      <c r="BKJ54" s="3"/>
      <c r="BKK54" s="3"/>
      <c r="BKL54" s="3"/>
      <c r="BKM54" s="3"/>
      <c r="BKN54" s="3"/>
      <c r="BKO54" s="3"/>
      <c r="BKP54" s="3"/>
      <c r="BKQ54" s="3"/>
      <c r="BKR54" s="3"/>
      <c r="BKS54" s="3"/>
      <c r="BKT54" s="3"/>
      <c r="BKU54" s="3"/>
      <c r="BKV54" s="3"/>
      <c r="BKW54" s="3"/>
      <c r="BKX54" s="3"/>
      <c r="BKY54" s="3"/>
      <c r="BKZ54" s="3"/>
      <c r="BLA54" s="3"/>
      <c r="BLB54" s="3"/>
      <c r="BLC54" s="3"/>
      <c r="BLD54" s="3"/>
      <c r="BLE54" s="3"/>
      <c r="BLF54" s="3"/>
      <c r="BLG54" s="3"/>
      <c r="BLH54" s="3"/>
      <c r="BLI54" s="3"/>
      <c r="BLJ54" s="3"/>
      <c r="BLK54" s="3"/>
      <c r="BLL54" s="3"/>
      <c r="BLM54" s="3"/>
      <c r="BLN54" s="3"/>
      <c r="BLO54" s="3"/>
      <c r="BLP54" s="3"/>
      <c r="BLQ54" s="3"/>
      <c r="BLR54" s="3"/>
      <c r="BLS54" s="3"/>
      <c r="BLT54" s="3"/>
      <c r="BLU54" s="3"/>
      <c r="BLV54" s="3"/>
      <c r="BLW54" s="3"/>
      <c r="BLX54" s="3"/>
      <c r="BLY54" s="3"/>
      <c r="BLZ54" s="3"/>
      <c r="BMA54" s="3"/>
      <c r="BMB54" s="3"/>
      <c r="BMC54" s="3"/>
      <c r="BMD54" s="3"/>
      <c r="BME54" s="3"/>
      <c r="BMF54" s="3"/>
      <c r="BMG54" s="3"/>
      <c r="BMH54" s="3"/>
      <c r="BMI54" s="3"/>
      <c r="BMJ54" s="3"/>
      <c r="BMK54" s="3"/>
      <c r="BML54" s="3"/>
      <c r="BMM54" s="3"/>
      <c r="BMN54" s="3"/>
      <c r="BMO54" s="3"/>
      <c r="BMP54" s="3"/>
      <c r="BMQ54" s="3"/>
      <c r="BMR54" s="3"/>
      <c r="BMS54" s="3"/>
      <c r="BMT54" s="3"/>
      <c r="BMU54" s="3"/>
      <c r="BMV54" s="3"/>
      <c r="BMW54" s="3"/>
      <c r="BMX54" s="3"/>
      <c r="BMY54" s="3"/>
      <c r="BMZ54" s="3"/>
      <c r="BNA54" s="3"/>
      <c r="BNB54" s="3"/>
      <c r="BNC54" s="3"/>
      <c r="BND54" s="3"/>
      <c r="BNE54" s="3"/>
      <c r="BNF54" s="3"/>
      <c r="BNG54" s="3"/>
      <c r="BNH54" s="3"/>
      <c r="BNI54" s="3"/>
      <c r="BNJ54" s="3"/>
      <c r="BNK54" s="3"/>
      <c r="BNL54" s="3"/>
      <c r="BNM54" s="3"/>
      <c r="BNN54" s="3"/>
      <c r="BNO54" s="3"/>
      <c r="BNP54" s="3"/>
      <c r="BNQ54" s="3"/>
      <c r="BNR54" s="3"/>
      <c r="BNS54" s="3"/>
      <c r="BNT54" s="3"/>
      <c r="BNU54" s="3"/>
      <c r="BNV54" s="3"/>
      <c r="BNW54" s="3"/>
      <c r="BNX54" s="3"/>
      <c r="BNY54" s="3"/>
      <c r="BNZ54" s="3"/>
      <c r="BOA54" s="3"/>
      <c r="BOB54" s="3"/>
      <c r="BOC54" s="3"/>
      <c r="BOD54" s="3"/>
      <c r="BOE54" s="3"/>
      <c r="BOF54" s="3"/>
      <c r="BOG54" s="3"/>
      <c r="BOH54" s="3"/>
      <c r="BOI54" s="3"/>
      <c r="BOJ54" s="3"/>
      <c r="BOK54" s="3"/>
      <c r="BOL54" s="3"/>
      <c r="BOM54" s="3"/>
      <c r="BON54" s="3"/>
      <c r="BOO54" s="3"/>
      <c r="BOP54" s="3"/>
      <c r="BOQ54" s="3"/>
      <c r="BOR54" s="3"/>
      <c r="BOS54" s="3"/>
      <c r="BOT54" s="3"/>
      <c r="BOU54" s="3"/>
      <c r="BOV54" s="3"/>
      <c r="BOW54" s="3"/>
      <c r="BOX54" s="3"/>
      <c r="BOY54" s="3"/>
      <c r="BOZ54" s="3"/>
      <c r="BPA54" s="3"/>
      <c r="BPB54" s="3"/>
      <c r="BPC54" s="3"/>
      <c r="BPD54" s="3"/>
      <c r="BPE54" s="3"/>
      <c r="BPF54" s="3"/>
      <c r="BPG54" s="3"/>
      <c r="BPH54" s="3"/>
      <c r="BPI54" s="3"/>
      <c r="BPJ54" s="3"/>
      <c r="BPK54" s="3"/>
      <c r="BPL54" s="3"/>
      <c r="BPM54" s="3"/>
      <c r="BPN54" s="3"/>
      <c r="BPO54" s="3"/>
      <c r="BPP54" s="3"/>
      <c r="BPQ54" s="3"/>
      <c r="BPR54" s="3"/>
      <c r="BPS54" s="3"/>
      <c r="BPT54" s="3"/>
      <c r="BPU54" s="3"/>
      <c r="BPV54" s="3"/>
      <c r="BPW54" s="3"/>
      <c r="BPX54" s="3"/>
      <c r="BPY54" s="3"/>
      <c r="BPZ54" s="3"/>
      <c r="BQA54" s="3"/>
      <c r="BQB54" s="3"/>
      <c r="BQC54" s="3"/>
      <c r="BQD54" s="3"/>
      <c r="BQE54" s="3"/>
      <c r="BQF54" s="3"/>
      <c r="BQG54" s="3"/>
      <c r="BQH54" s="3"/>
      <c r="BQI54" s="3"/>
      <c r="BQJ54" s="3"/>
      <c r="BQK54" s="3"/>
      <c r="BQL54" s="3"/>
      <c r="BQM54" s="3"/>
      <c r="BQN54" s="3"/>
      <c r="BQO54" s="3"/>
      <c r="BQP54" s="3"/>
      <c r="BQQ54" s="3"/>
      <c r="BQR54" s="3"/>
      <c r="BQS54" s="3"/>
      <c r="BQT54" s="3"/>
      <c r="BQU54" s="3"/>
      <c r="BQV54" s="3"/>
      <c r="BQW54" s="3"/>
      <c r="BQX54" s="3"/>
      <c r="BQY54" s="3"/>
      <c r="BQZ54" s="3"/>
      <c r="BRA54" s="3"/>
      <c r="BRB54" s="3"/>
      <c r="BRC54" s="3"/>
      <c r="BRD54" s="3"/>
      <c r="BRE54" s="3"/>
      <c r="BRF54" s="3"/>
      <c r="BRG54" s="3"/>
      <c r="BRH54" s="3"/>
      <c r="BRI54" s="3"/>
      <c r="BRJ54" s="3"/>
      <c r="BRK54" s="3"/>
      <c r="BRL54" s="3"/>
      <c r="BRM54" s="3"/>
      <c r="BRN54" s="3"/>
      <c r="BRO54" s="3"/>
      <c r="BRP54" s="3"/>
      <c r="BRQ54" s="3"/>
      <c r="BRR54" s="3"/>
      <c r="BRS54" s="3"/>
      <c r="BRT54" s="3"/>
      <c r="BRU54" s="3"/>
      <c r="BRV54" s="3"/>
      <c r="BRW54" s="3"/>
      <c r="BRX54" s="3"/>
      <c r="BRY54" s="3"/>
      <c r="BRZ54" s="3"/>
      <c r="BSA54" s="3"/>
      <c r="BSB54" s="3"/>
      <c r="BSC54" s="3"/>
      <c r="BSD54" s="3"/>
      <c r="BSE54" s="3"/>
      <c r="BSF54" s="3"/>
      <c r="BSG54" s="3"/>
      <c r="BSH54" s="3"/>
      <c r="BSI54" s="3"/>
      <c r="BSJ54" s="3"/>
      <c r="BSK54" s="3"/>
      <c r="BSL54" s="3"/>
      <c r="BSM54" s="3"/>
      <c r="BSN54" s="3"/>
      <c r="BSO54" s="3"/>
      <c r="BSP54" s="3"/>
      <c r="BSQ54" s="3"/>
      <c r="BSR54" s="3"/>
      <c r="BSS54" s="3"/>
      <c r="BST54" s="3"/>
      <c r="BSU54" s="3"/>
      <c r="BSV54" s="3"/>
      <c r="BSW54" s="3"/>
      <c r="BSX54" s="3"/>
      <c r="BSY54" s="3"/>
      <c r="BSZ54" s="3"/>
      <c r="BTA54" s="3"/>
      <c r="BTB54" s="3"/>
      <c r="BTC54" s="3"/>
      <c r="BTD54" s="3"/>
      <c r="BTE54" s="3"/>
      <c r="BTF54" s="3"/>
      <c r="BTG54" s="3"/>
      <c r="BTH54" s="3"/>
      <c r="BTI54" s="3"/>
      <c r="BTJ54" s="3"/>
      <c r="BTK54" s="3"/>
      <c r="BTL54" s="3"/>
      <c r="BTM54" s="3"/>
      <c r="BTN54" s="3"/>
      <c r="BTO54" s="3"/>
      <c r="BTP54" s="3"/>
      <c r="BTQ54" s="3"/>
      <c r="BTR54" s="3"/>
      <c r="BTS54" s="3"/>
      <c r="BTT54" s="3"/>
      <c r="BTU54" s="3"/>
      <c r="BTV54" s="3"/>
      <c r="BTW54" s="3"/>
      <c r="BTX54" s="3"/>
      <c r="BTY54" s="3"/>
      <c r="BTZ54" s="3"/>
      <c r="BUA54" s="3"/>
      <c r="BUB54" s="3"/>
      <c r="BUC54" s="3"/>
      <c r="BUD54" s="3"/>
      <c r="BUE54" s="3"/>
      <c r="BUF54" s="3"/>
      <c r="BUG54" s="3"/>
      <c r="BUH54" s="3"/>
      <c r="BUI54" s="3"/>
      <c r="BUJ54" s="3"/>
      <c r="BUK54" s="3"/>
      <c r="BUL54" s="3"/>
      <c r="BUM54" s="3"/>
      <c r="BUN54" s="3"/>
      <c r="BUO54" s="3"/>
      <c r="BUP54" s="3"/>
      <c r="BUQ54" s="3"/>
      <c r="BUR54" s="3"/>
      <c r="BUS54" s="3"/>
      <c r="BUT54" s="3"/>
      <c r="BUU54" s="3"/>
      <c r="BUV54" s="3"/>
      <c r="BUW54" s="3"/>
      <c r="BUX54" s="3"/>
      <c r="BUY54" s="3"/>
      <c r="BUZ54" s="3"/>
      <c r="BVA54" s="3"/>
      <c r="BVB54" s="3"/>
      <c r="BVC54" s="3"/>
      <c r="BVD54" s="3"/>
      <c r="BVE54" s="3"/>
      <c r="BVF54" s="3"/>
      <c r="BVG54" s="3"/>
      <c r="BVH54" s="3"/>
      <c r="BVI54" s="3"/>
      <c r="BVJ54" s="3"/>
      <c r="BVK54" s="3"/>
      <c r="BVL54" s="3"/>
      <c r="BVM54" s="3"/>
      <c r="BVN54" s="3"/>
      <c r="BVO54" s="3"/>
      <c r="BVP54" s="3"/>
      <c r="BVQ54" s="3"/>
      <c r="BVR54" s="3"/>
      <c r="BVS54" s="3"/>
      <c r="BVT54" s="3"/>
      <c r="BVU54" s="3"/>
      <c r="BVV54" s="3"/>
      <c r="BVW54" s="3"/>
      <c r="BVX54" s="3"/>
      <c r="BVY54" s="3"/>
      <c r="BVZ54" s="3"/>
      <c r="BWA54" s="3"/>
      <c r="BWB54" s="3"/>
      <c r="BWC54" s="3"/>
      <c r="BWD54" s="3"/>
      <c r="BWE54" s="3"/>
      <c r="BWF54" s="3"/>
      <c r="BWG54" s="3"/>
      <c r="BWH54" s="3"/>
      <c r="BWI54" s="3"/>
      <c r="BWJ54" s="3"/>
      <c r="BWK54" s="3"/>
      <c r="BWL54" s="3"/>
      <c r="BWM54" s="3"/>
      <c r="BWN54" s="3"/>
      <c r="BWO54" s="3"/>
      <c r="BWP54" s="3"/>
      <c r="BWQ54" s="3"/>
      <c r="BWR54" s="3"/>
      <c r="BWS54" s="3"/>
      <c r="BWT54" s="3"/>
      <c r="BWU54" s="3"/>
      <c r="BWV54" s="3"/>
      <c r="BWW54" s="3"/>
      <c r="BWX54" s="3"/>
      <c r="BWY54" s="3"/>
      <c r="BWZ54" s="3"/>
      <c r="BXA54" s="3"/>
      <c r="BXB54" s="3"/>
      <c r="BXC54" s="3"/>
      <c r="BXD54" s="3"/>
      <c r="BXE54" s="3"/>
      <c r="BXF54" s="3"/>
      <c r="BXG54" s="3"/>
      <c r="BXH54" s="3"/>
      <c r="BXI54" s="3"/>
      <c r="BXJ54" s="3"/>
      <c r="BXK54" s="3"/>
      <c r="BXL54" s="3"/>
      <c r="BXM54" s="3"/>
      <c r="BXN54" s="3"/>
      <c r="BXO54" s="3"/>
      <c r="BXP54" s="3"/>
      <c r="BXQ54" s="3"/>
      <c r="BXR54" s="3"/>
      <c r="BXS54" s="3"/>
      <c r="BXT54" s="3"/>
      <c r="BXU54" s="3"/>
      <c r="BXV54" s="3"/>
      <c r="BXW54" s="3"/>
      <c r="BXX54" s="3"/>
      <c r="BXY54" s="3"/>
      <c r="BXZ54" s="3"/>
      <c r="BYA54" s="3"/>
      <c r="BYB54" s="3"/>
      <c r="BYC54" s="3"/>
      <c r="BYD54" s="3"/>
      <c r="BYE54" s="3"/>
      <c r="BYF54" s="3"/>
      <c r="BYG54" s="3"/>
      <c r="BYH54" s="3"/>
      <c r="BYI54" s="3"/>
      <c r="BYJ54" s="3"/>
      <c r="BYK54" s="3"/>
      <c r="BYL54" s="3"/>
      <c r="BYM54" s="3"/>
      <c r="BYN54" s="3"/>
      <c r="BYO54" s="3"/>
      <c r="BYP54" s="3"/>
      <c r="BYQ54" s="3"/>
      <c r="BYR54" s="3"/>
      <c r="BYS54" s="3"/>
      <c r="BYT54" s="3"/>
      <c r="BYU54" s="3"/>
      <c r="BYV54" s="3"/>
      <c r="BYW54" s="3"/>
      <c r="BYX54" s="3"/>
      <c r="BYY54" s="3"/>
      <c r="BYZ54" s="3"/>
      <c r="BZA54" s="3"/>
      <c r="BZB54" s="3"/>
      <c r="BZC54" s="3"/>
      <c r="BZD54" s="3"/>
      <c r="BZE54" s="3"/>
      <c r="BZF54" s="3"/>
      <c r="BZG54" s="3"/>
      <c r="BZH54" s="3"/>
      <c r="BZI54" s="3"/>
      <c r="BZJ54" s="3"/>
      <c r="BZK54" s="3"/>
      <c r="BZL54" s="3"/>
      <c r="BZM54" s="3"/>
      <c r="BZN54" s="3"/>
      <c r="BZO54" s="3"/>
      <c r="BZP54" s="3"/>
      <c r="BZQ54" s="3"/>
      <c r="BZR54" s="3"/>
      <c r="BZS54" s="3"/>
      <c r="BZT54" s="3"/>
      <c r="BZU54" s="3"/>
      <c r="BZV54" s="3"/>
      <c r="BZW54" s="3"/>
      <c r="BZX54" s="3"/>
      <c r="BZY54" s="3"/>
      <c r="BZZ54" s="3"/>
      <c r="CAA54" s="3"/>
      <c r="CAB54" s="3"/>
      <c r="CAC54" s="3"/>
      <c r="CAD54" s="3"/>
      <c r="CAE54" s="3"/>
      <c r="CAF54" s="3"/>
      <c r="CAG54" s="3"/>
      <c r="CAH54" s="3"/>
      <c r="CAI54" s="3"/>
      <c r="CAJ54" s="3"/>
      <c r="CAK54" s="3"/>
      <c r="CAL54" s="3"/>
      <c r="CAM54" s="3"/>
      <c r="CAN54" s="3"/>
      <c r="CAO54" s="3"/>
      <c r="CAP54" s="3"/>
      <c r="CAQ54" s="3"/>
      <c r="CAR54" s="3"/>
      <c r="CAS54" s="3"/>
      <c r="CAT54" s="3"/>
      <c r="CAU54" s="3"/>
      <c r="CAV54" s="3"/>
      <c r="CAW54" s="3"/>
      <c r="CAX54" s="3"/>
      <c r="CAY54" s="3"/>
      <c r="CAZ54" s="3"/>
      <c r="CBA54" s="3"/>
      <c r="CBB54" s="3"/>
      <c r="CBC54" s="3"/>
      <c r="CBD54" s="3"/>
      <c r="CBE54" s="3"/>
      <c r="CBF54" s="3"/>
      <c r="CBG54" s="3"/>
      <c r="CBH54" s="3"/>
      <c r="CBI54" s="3"/>
      <c r="CBJ54" s="3"/>
      <c r="CBK54" s="3"/>
      <c r="CBL54" s="3"/>
      <c r="CBM54" s="3"/>
      <c r="CBN54" s="3"/>
      <c r="CBO54" s="3"/>
      <c r="CBP54" s="3"/>
      <c r="CBQ54" s="3"/>
      <c r="CBR54" s="3"/>
      <c r="CBS54" s="3"/>
      <c r="CBT54" s="3"/>
      <c r="CBU54" s="3"/>
      <c r="CBV54" s="3"/>
      <c r="CBW54" s="3"/>
      <c r="CBX54" s="3"/>
      <c r="CBY54" s="3"/>
      <c r="CBZ54" s="3"/>
      <c r="CCA54" s="3"/>
      <c r="CCB54" s="3"/>
      <c r="CCC54" s="3"/>
      <c r="CCD54" s="3"/>
      <c r="CCE54" s="3"/>
      <c r="CCF54" s="3"/>
      <c r="CCG54" s="3"/>
      <c r="CCH54" s="3"/>
      <c r="CCI54" s="3"/>
      <c r="CCJ54" s="3"/>
      <c r="CCK54" s="3"/>
      <c r="CCL54" s="3"/>
      <c r="CCM54" s="3"/>
      <c r="CCN54" s="3"/>
      <c r="CCO54" s="3"/>
      <c r="CCP54" s="3"/>
      <c r="CCQ54" s="3"/>
      <c r="CCR54" s="3"/>
      <c r="CCS54" s="3"/>
      <c r="CCT54" s="3"/>
      <c r="CCU54" s="3"/>
      <c r="CCV54" s="3"/>
      <c r="CCW54" s="3"/>
      <c r="CCX54" s="3"/>
      <c r="CCY54" s="3"/>
      <c r="CCZ54" s="3"/>
      <c r="CDA54" s="3"/>
      <c r="CDB54" s="3"/>
      <c r="CDC54" s="3"/>
      <c r="CDD54" s="3"/>
      <c r="CDE54" s="3"/>
      <c r="CDF54" s="3"/>
      <c r="CDG54" s="3"/>
      <c r="CDH54" s="3"/>
      <c r="CDI54" s="3"/>
      <c r="CDJ54" s="3"/>
      <c r="CDK54" s="3"/>
      <c r="CDL54" s="3"/>
      <c r="CDM54" s="3"/>
      <c r="CDN54" s="3"/>
      <c r="CDO54" s="3"/>
      <c r="CDP54" s="3"/>
      <c r="CDQ54" s="3"/>
      <c r="CDR54" s="3"/>
      <c r="CDS54" s="3"/>
      <c r="CDT54" s="3"/>
      <c r="CDU54" s="3"/>
      <c r="CDV54" s="3"/>
      <c r="CDW54" s="3"/>
      <c r="CDX54" s="3"/>
      <c r="CDY54" s="3"/>
      <c r="CDZ54" s="3"/>
      <c r="CEA54" s="3"/>
      <c r="CEB54" s="3"/>
      <c r="CEC54" s="3"/>
      <c r="CED54" s="3"/>
      <c r="CEE54" s="3"/>
      <c r="CEF54" s="3"/>
      <c r="CEG54" s="3"/>
      <c r="CEH54" s="3"/>
      <c r="CEI54" s="3"/>
      <c r="CEJ54" s="3"/>
      <c r="CEK54" s="3"/>
      <c r="CEL54" s="3"/>
      <c r="CEM54" s="3"/>
      <c r="CEN54" s="3"/>
      <c r="CEO54" s="3"/>
      <c r="CEP54" s="3"/>
      <c r="CEQ54" s="3"/>
      <c r="CER54" s="3"/>
      <c r="CES54" s="3"/>
      <c r="CET54" s="3"/>
      <c r="CEU54" s="3"/>
      <c r="CEV54" s="3"/>
      <c r="CEW54" s="3"/>
      <c r="CEX54" s="3"/>
      <c r="CEY54" s="3"/>
      <c r="CEZ54" s="3"/>
      <c r="CFA54" s="3"/>
      <c r="CFB54" s="3"/>
      <c r="CFC54" s="3"/>
      <c r="CFD54" s="3"/>
      <c r="CFE54" s="3"/>
      <c r="CFF54" s="3"/>
      <c r="CFG54" s="3"/>
      <c r="CFH54" s="3"/>
      <c r="CFI54" s="3"/>
      <c r="CFJ54" s="3"/>
      <c r="CFK54" s="3"/>
      <c r="CFL54" s="3"/>
      <c r="CFM54" s="3"/>
      <c r="CFN54" s="3"/>
      <c r="CFO54" s="3"/>
      <c r="CFP54" s="3"/>
      <c r="CFQ54" s="3"/>
      <c r="CFR54" s="3"/>
      <c r="CFS54" s="3"/>
      <c r="CFT54" s="3"/>
      <c r="CFU54" s="3"/>
      <c r="CFV54" s="3"/>
      <c r="CFW54" s="3"/>
    </row>
    <row r="55" spans="1:2207" s="6" customFormat="1" ht="45" customHeight="1" x14ac:dyDescent="0.25">
      <c r="A55" s="162"/>
      <c r="B55" s="181"/>
      <c r="C55" s="147"/>
      <c r="D55" s="197"/>
      <c r="E55" s="108"/>
      <c r="F55" s="166"/>
      <c r="G55" s="195"/>
      <c r="H55" s="191" t="s">
        <v>117</v>
      </c>
      <c r="I55" s="190"/>
      <c r="J55" s="190"/>
      <c r="K55" s="191"/>
      <c r="L55" s="188">
        <f>P55+O55+Q55+R55</f>
        <v>44000</v>
      </c>
      <c r="M55" s="188">
        <f>L55</f>
        <v>44000</v>
      </c>
      <c r="N55" s="202"/>
      <c r="O55" s="203">
        <v>0</v>
      </c>
      <c r="P55" s="203">
        <v>12000</v>
      </c>
      <c r="Q55" s="203">
        <v>20000</v>
      </c>
      <c r="R55" s="203">
        <v>12000</v>
      </c>
      <c r="S55" s="185">
        <v>0.1</v>
      </c>
      <c r="T55" s="185">
        <v>0.3</v>
      </c>
      <c r="U55" s="185">
        <v>0.3</v>
      </c>
      <c r="V55" s="185">
        <v>0.3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  <c r="AMU55" s="3"/>
      <c r="AMV55" s="3"/>
      <c r="AMW55" s="3"/>
      <c r="AMX55" s="3"/>
      <c r="AMY55" s="3"/>
      <c r="AMZ55" s="3"/>
      <c r="ANA55" s="3"/>
      <c r="ANB55" s="3"/>
      <c r="ANC55" s="3"/>
      <c r="AND55" s="3"/>
      <c r="ANE55" s="3"/>
      <c r="ANF55" s="3"/>
      <c r="ANG55" s="3"/>
      <c r="ANH55" s="3"/>
      <c r="ANI55" s="3"/>
      <c r="ANJ55" s="3"/>
      <c r="ANK55" s="3"/>
      <c r="ANL55" s="3"/>
      <c r="ANM55" s="3"/>
      <c r="ANN55" s="3"/>
      <c r="ANO55" s="3"/>
      <c r="ANP55" s="3"/>
      <c r="ANQ55" s="3"/>
      <c r="ANR55" s="3"/>
      <c r="ANS55" s="3"/>
      <c r="ANT55" s="3"/>
      <c r="ANU55" s="3"/>
      <c r="ANV55" s="3"/>
      <c r="ANW55" s="3"/>
      <c r="ANX55" s="3"/>
      <c r="ANY55" s="3"/>
      <c r="ANZ55" s="3"/>
      <c r="AOA55" s="3"/>
      <c r="AOB55" s="3"/>
      <c r="AOC55" s="3"/>
      <c r="AOD55" s="3"/>
      <c r="AOE55" s="3"/>
      <c r="AOF55" s="3"/>
      <c r="AOG55" s="3"/>
      <c r="AOH55" s="3"/>
      <c r="AOI55" s="3"/>
      <c r="AOJ55" s="3"/>
      <c r="AOK55" s="3"/>
      <c r="AOL55" s="3"/>
      <c r="AOM55" s="3"/>
      <c r="AON55" s="3"/>
      <c r="AOO55" s="3"/>
      <c r="AOP55" s="3"/>
      <c r="AOQ55" s="3"/>
      <c r="AOR55" s="3"/>
      <c r="AOS55" s="3"/>
      <c r="AOT55" s="3"/>
      <c r="AOU55" s="3"/>
      <c r="AOV55" s="3"/>
      <c r="AOW55" s="3"/>
      <c r="AOX55" s="3"/>
      <c r="AOY55" s="3"/>
      <c r="AOZ55" s="3"/>
      <c r="APA55" s="3"/>
      <c r="APB55" s="3"/>
      <c r="APC55" s="3"/>
      <c r="APD55" s="3"/>
      <c r="APE55" s="3"/>
      <c r="APF55" s="3"/>
      <c r="APG55" s="3"/>
      <c r="APH55" s="3"/>
      <c r="API55" s="3"/>
      <c r="APJ55" s="3"/>
      <c r="APK55" s="3"/>
      <c r="APL55" s="3"/>
      <c r="APM55" s="3"/>
      <c r="APN55" s="3"/>
      <c r="APO55" s="3"/>
      <c r="APP55" s="3"/>
      <c r="APQ55" s="3"/>
      <c r="APR55" s="3"/>
      <c r="APS55" s="3"/>
      <c r="APT55" s="3"/>
      <c r="APU55" s="3"/>
      <c r="APV55" s="3"/>
      <c r="APW55" s="3"/>
      <c r="APX55" s="3"/>
      <c r="APY55" s="3"/>
      <c r="APZ55" s="3"/>
      <c r="AQA55" s="3"/>
      <c r="AQB55" s="3"/>
      <c r="AQC55" s="3"/>
      <c r="AQD55" s="3"/>
      <c r="AQE55" s="3"/>
      <c r="AQF55" s="3"/>
      <c r="AQG55" s="3"/>
      <c r="AQH55" s="3"/>
      <c r="AQI55" s="3"/>
      <c r="AQJ55" s="3"/>
      <c r="AQK55" s="3"/>
      <c r="AQL55" s="3"/>
      <c r="AQM55" s="3"/>
      <c r="AQN55" s="3"/>
      <c r="AQO55" s="3"/>
      <c r="AQP55" s="3"/>
      <c r="AQQ55" s="3"/>
      <c r="AQR55" s="3"/>
      <c r="AQS55" s="3"/>
      <c r="AQT55" s="3"/>
      <c r="AQU55" s="3"/>
      <c r="AQV55" s="3"/>
      <c r="AQW55" s="3"/>
      <c r="AQX55" s="3"/>
      <c r="AQY55" s="3"/>
      <c r="AQZ55" s="3"/>
      <c r="ARA55" s="3"/>
      <c r="ARB55" s="3"/>
      <c r="ARC55" s="3"/>
      <c r="ARD55" s="3"/>
      <c r="ARE55" s="3"/>
      <c r="ARF55" s="3"/>
      <c r="ARG55" s="3"/>
      <c r="ARH55" s="3"/>
      <c r="ARI55" s="3"/>
      <c r="ARJ55" s="3"/>
      <c r="ARK55" s="3"/>
      <c r="ARL55" s="3"/>
      <c r="ARM55" s="3"/>
      <c r="ARN55" s="3"/>
      <c r="ARO55" s="3"/>
      <c r="ARP55" s="3"/>
      <c r="ARQ55" s="3"/>
      <c r="ARR55" s="3"/>
      <c r="ARS55" s="3"/>
      <c r="ART55" s="3"/>
      <c r="ARU55" s="3"/>
      <c r="ARV55" s="3"/>
      <c r="ARW55" s="3"/>
      <c r="ARX55" s="3"/>
      <c r="ARY55" s="3"/>
      <c r="ARZ55" s="3"/>
      <c r="ASA55" s="3"/>
      <c r="ASB55" s="3"/>
      <c r="ASC55" s="3"/>
      <c r="ASD55" s="3"/>
      <c r="ASE55" s="3"/>
      <c r="ASF55" s="3"/>
      <c r="ASG55" s="3"/>
      <c r="ASH55" s="3"/>
      <c r="ASI55" s="3"/>
      <c r="ASJ55" s="3"/>
      <c r="ASK55" s="3"/>
      <c r="ASL55" s="3"/>
      <c r="ASM55" s="3"/>
      <c r="ASN55" s="3"/>
      <c r="ASO55" s="3"/>
      <c r="ASP55" s="3"/>
      <c r="ASQ55" s="3"/>
      <c r="ASR55" s="3"/>
      <c r="ASS55" s="3"/>
      <c r="AST55" s="3"/>
      <c r="ASU55" s="3"/>
      <c r="ASV55" s="3"/>
      <c r="ASW55" s="3"/>
      <c r="ASX55" s="3"/>
      <c r="ASY55" s="3"/>
      <c r="ASZ55" s="3"/>
      <c r="ATA55" s="3"/>
      <c r="ATB55" s="3"/>
      <c r="ATC55" s="3"/>
      <c r="ATD55" s="3"/>
      <c r="ATE55" s="3"/>
      <c r="ATF55" s="3"/>
      <c r="ATG55" s="3"/>
      <c r="ATH55" s="3"/>
      <c r="ATI55" s="3"/>
      <c r="ATJ55" s="3"/>
      <c r="ATK55" s="3"/>
      <c r="ATL55" s="3"/>
      <c r="ATM55" s="3"/>
      <c r="ATN55" s="3"/>
      <c r="ATO55" s="3"/>
      <c r="ATP55" s="3"/>
      <c r="ATQ55" s="3"/>
      <c r="ATR55" s="3"/>
      <c r="ATS55" s="3"/>
      <c r="ATT55" s="3"/>
      <c r="ATU55" s="3"/>
      <c r="ATV55" s="3"/>
      <c r="ATW55" s="3"/>
      <c r="ATX55" s="3"/>
      <c r="ATY55" s="3"/>
      <c r="ATZ55" s="3"/>
      <c r="AUA55" s="3"/>
      <c r="AUB55" s="3"/>
      <c r="AUC55" s="3"/>
      <c r="AUD55" s="3"/>
      <c r="AUE55" s="3"/>
      <c r="AUF55" s="3"/>
      <c r="AUG55" s="3"/>
      <c r="AUH55" s="3"/>
      <c r="AUI55" s="3"/>
      <c r="AUJ55" s="3"/>
      <c r="AUK55" s="3"/>
      <c r="AUL55" s="3"/>
      <c r="AUM55" s="3"/>
      <c r="AUN55" s="3"/>
      <c r="AUO55" s="3"/>
      <c r="AUP55" s="3"/>
      <c r="AUQ55" s="3"/>
      <c r="AUR55" s="3"/>
      <c r="AUS55" s="3"/>
      <c r="AUT55" s="3"/>
      <c r="AUU55" s="3"/>
      <c r="AUV55" s="3"/>
      <c r="AUW55" s="3"/>
      <c r="AUX55" s="3"/>
      <c r="AUY55" s="3"/>
      <c r="AUZ55" s="3"/>
      <c r="AVA55" s="3"/>
      <c r="AVB55" s="3"/>
      <c r="AVC55" s="3"/>
      <c r="AVD55" s="3"/>
      <c r="AVE55" s="3"/>
      <c r="AVF55" s="3"/>
      <c r="AVG55" s="3"/>
      <c r="AVH55" s="3"/>
      <c r="AVI55" s="3"/>
      <c r="AVJ55" s="3"/>
      <c r="AVK55" s="3"/>
      <c r="AVL55" s="3"/>
      <c r="AVM55" s="3"/>
      <c r="AVN55" s="3"/>
      <c r="AVO55" s="3"/>
      <c r="AVP55" s="3"/>
      <c r="AVQ55" s="3"/>
      <c r="AVR55" s="3"/>
      <c r="AVS55" s="3"/>
      <c r="AVT55" s="3"/>
      <c r="AVU55" s="3"/>
      <c r="AVV55" s="3"/>
      <c r="AVW55" s="3"/>
      <c r="AVX55" s="3"/>
      <c r="AVY55" s="3"/>
      <c r="AVZ55" s="3"/>
      <c r="AWA55" s="3"/>
      <c r="AWB55" s="3"/>
      <c r="AWC55" s="3"/>
      <c r="AWD55" s="3"/>
      <c r="AWE55" s="3"/>
      <c r="AWF55" s="3"/>
      <c r="AWG55" s="3"/>
      <c r="AWH55" s="3"/>
      <c r="AWI55" s="3"/>
      <c r="AWJ55" s="3"/>
      <c r="AWK55" s="3"/>
      <c r="AWL55" s="3"/>
      <c r="AWM55" s="3"/>
      <c r="AWN55" s="3"/>
      <c r="AWO55" s="3"/>
      <c r="AWP55" s="3"/>
      <c r="AWQ55" s="3"/>
      <c r="AWR55" s="3"/>
      <c r="AWS55" s="3"/>
      <c r="AWT55" s="3"/>
      <c r="AWU55" s="3"/>
      <c r="AWV55" s="3"/>
      <c r="AWW55" s="3"/>
      <c r="AWX55" s="3"/>
      <c r="AWY55" s="3"/>
      <c r="AWZ55" s="3"/>
      <c r="AXA55" s="3"/>
      <c r="AXB55" s="3"/>
      <c r="AXC55" s="3"/>
      <c r="AXD55" s="3"/>
      <c r="AXE55" s="3"/>
      <c r="AXF55" s="3"/>
      <c r="AXG55" s="3"/>
      <c r="AXH55" s="3"/>
      <c r="AXI55" s="3"/>
      <c r="AXJ55" s="3"/>
      <c r="AXK55" s="3"/>
      <c r="AXL55" s="3"/>
      <c r="AXM55" s="3"/>
      <c r="AXN55" s="3"/>
      <c r="AXO55" s="3"/>
      <c r="AXP55" s="3"/>
      <c r="AXQ55" s="3"/>
      <c r="AXR55" s="3"/>
      <c r="AXS55" s="3"/>
      <c r="AXT55" s="3"/>
      <c r="AXU55" s="3"/>
      <c r="AXV55" s="3"/>
      <c r="AXW55" s="3"/>
      <c r="AXX55" s="3"/>
      <c r="AXY55" s="3"/>
      <c r="AXZ55" s="3"/>
      <c r="AYA55" s="3"/>
      <c r="AYB55" s="3"/>
      <c r="AYC55" s="3"/>
      <c r="AYD55" s="3"/>
      <c r="AYE55" s="3"/>
      <c r="AYF55" s="3"/>
      <c r="AYG55" s="3"/>
      <c r="AYH55" s="3"/>
      <c r="AYI55" s="3"/>
      <c r="AYJ55" s="3"/>
      <c r="AYK55" s="3"/>
      <c r="AYL55" s="3"/>
      <c r="AYM55" s="3"/>
      <c r="AYN55" s="3"/>
      <c r="AYO55" s="3"/>
      <c r="AYP55" s="3"/>
      <c r="AYQ55" s="3"/>
      <c r="AYR55" s="3"/>
      <c r="AYS55" s="3"/>
      <c r="AYT55" s="3"/>
      <c r="AYU55" s="3"/>
      <c r="AYV55" s="3"/>
      <c r="AYW55" s="3"/>
      <c r="AYX55" s="3"/>
      <c r="AYY55" s="3"/>
      <c r="AYZ55" s="3"/>
      <c r="AZA55" s="3"/>
      <c r="AZB55" s="3"/>
      <c r="AZC55" s="3"/>
      <c r="AZD55" s="3"/>
      <c r="AZE55" s="3"/>
      <c r="AZF55" s="3"/>
      <c r="AZG55" s="3"/>
      <c r="AZH55" s="3"/>
      <c r="AZI55" s="3"/>
      <c r="AZJ55" s="3"/>
      <c r="AZK55" s="3"/>
      <c r="AZL55" s="3"/>
      <c r="AZM55" s="3"/>
      <c r="AZN55" s="3"/>
      <c r="AZO55" s="3"/>
      <c r="AZP55" s="3"/>
      <c r="AZQ55" s="3"/>
      <c r="AZR55" s="3"/>
      <c r="AZS55" s="3"/>
      <c r="AZT55" s="3"/>
      <c r="AZU55" s="3"/>
      <c r="AZV55" s="3"/>
      <c r="AZW55" s="3"/>
      <c r="AZX55" s="3"/>
      <c r="AZY55" s="3"/>
      <c r="AZZ55" s="3"/>
      <c r="BAA55" s="3"/>
      <c r="BAB55" s="3"/>
      <c r="BAC55" s="3"/>
      <c r="BAD55" s="3"/>
      <c r="BAE55" s="3"/>
      <c r="BAF55" s="3"/>
      <c r="BAG55" s="3"/>
      <c r="BAH55" s="3"/>
      <c r="BAI55" s="3"/>
      <c r="BAJ55" s="3"/>
      <c r="BAK55" s="3"/>
      <c r="BAL55" s="3"/>
      <c r="BAM55" s="3"/>
      <c r="BAN55" s="3"/>
      <c r="BAO55" s="3"/>
      <c r="BAP55" s="3"/>
      <c r="BAQ55" s="3"/>
      <c r="BAR55" s="3"/>
      <c r="BAS55" s="3"/>
      <c r="BAT55" s="3"/>
      <c r="BAU55" s="3"/>
      <c r="BAV55" s="3"/>
      <c r="BAW55" s="3"/>
      <c r="BAX55" s="3"/>
      <c r="BAY55" s="3"/>
      <c r="BAZ55" s="3"/>
      <c r="BBA55" s="3"/>
      <c r="BBB55" s="3"/>
      <c r="BBC55" s="3"/>
      <c r="BBD55" s="3"/>
      <c r="BBE55" s="3"/>
      <c r="BBF55" s="3"/>
      <c r="BBG55" s="3"/>
      <c r="BBH55" s="3"/>
      <c r="BBI55" s="3"/>
      <c r="BBJ55" s="3"/>
      <c r="BBK55" s="3"/>
      <c r="BBL55" s="3"/>
      <c r="BBM55" s="3"/>
      <c r="BBN55" s="3"/>
      <c r="BBO55" s="3"/>
      <c r="BBP55" s="3"/>
      <c r="BBQ55" s="3"/>
      <c r="BBR55" s="3"/>
      <c r="BBS55" s="3"/>
      <c r="BBT55" s="3"/>
      <c r="BBU55" s="3"/>
      <c r="BBV55" s="3"/>
      <c r="BBW55" s="3"/>
      <c r="BBX55" s="3"/>
      <c r="BBY55" s="3"/>
      <c r="BBZ55" s="3"/>
      <c r="BCA55" s="3"/>
      <c r="BCB55" s="3"/>
      <c r="BCC55" s="3"/>
      <c r="BCD55" s="3"/>
      <c r="BCE55" s="3"/>
      <c r="BCF55" s="3"/>
      <c r="BCG55" s="3"/>
      <c r="BCH55" s="3"/>
      <c r="BCI55" s="3"/>
      <c r="BCJ55" s="3"/>
      <c r="BCK55" s="3"/>
      <c r="BCL55" s="3"/>
      <c r="BCM55" s="3"/>
      <c r="BCN55" s="3"/>
      <c r="BCO55" s="3"/>
      <c r="BCP55" s="3"/>
      <c r="BCQ55" s="3"/>
      <c r="BCR55" s="3"/>
      <c r="BCS55" s="3"/>
      <c r="BCT55" s="3"/>
      <c r="BCU55" s="3"/>
      <c r="BCV55" s="3"/>
      <c r="BCW55" s="3"/>
      <c r="BCX55" s="3"/>
      <c r="BCY55" s="3"/>
      <c r="BCZ55" s="3"/>
      <c r="BDA55" s="3"/>
      <c r="BDB55" s="3"/>
      <c r="BDC55" s="3"/>
      <c r="BDD55" s="3"/>
      <c r="BDE55" s="3"/>
      <c r="BDF55" s="3"/>
      <c r="BDG55" s="3"/>
      <c r="BDH55" s="3"/>
      <c r="BDI55" s="3"/>
      <c r="BDJ55" s="3"/>
      <c r="BDK55" s="3"/>
      <c r="BDL55" s="3"/>
      <c r="BDM55" s="3"/>
      <c r="BDN55" s="3"/>
      <c r="BDO55" s="3"/>
      <c r="BDP55" s="3"/>
      <c r="BDQ55" s="3"/>
      <c r="BDR55" s="3"/>
      <c r="BDS55" s="3"/>
      <c r="BDT55" s="3"/>
      <c r="BDU55" s="3"/>
      <c r="BDV55" s="3"/>
      <c r="BDW55" s="3"/>
      <c r="BDX55" s="3"/>
      <c r="BDY55" s="3"/>
      <c r="BDZ55" s="3"/>
      <c r="BEA55" s="3"/>
      <c r="BEB55" s="3"/>
      <c r="BEC55" s="3"/>
      <c r="BED55" s="3"/>
      <c r="BEE55" s="3"/>
      <c r="BEF55" s="3"/>
      <c r="BEG55" s="3"/>
      <c r="BEH55" s="3"/>
      <c r="BEI55" s="3"/>
      <c r="BEJ55" s="3"/>
      <c r="BEK55" s="3"/>
      <c r="BEL55" s="3"/>
      <c r="BEM55" s="3"/>
      <c r="BEN55" s="3"/>
      <c r="BEO55" s="3"/>
      <c r="BEP55" s="3"/>
      <c r="BEQ55" s="3"/>
      <c r="BER55" s="3"/>
      <c r="BES55" s="3"/>
      <c r="BET55" s="3"/>
      <c r="BEU55" s="3"/>
      <c r="BEV55" s="3"/>
      <c r="BEW55" s="3"/>
      <c r="BEX55" s="3"/>
      <c r="BEY55" s="3"/>
      <c r="BEZ55" s="3"/>
      <c r="BFA55" s="3"/>
      <c r="BFB55" s="3"/>
      <c r="BFC55" s="3"/>
      <c r="BFD55" s="3"/>
      <c r="BFE55" s="3"/>
      <c r="BFF55" s="3"/>
      <c r="BFG55" s="3"/>
      <c r="BFH55" s="3"/>
      <c r="BFI55" s="3"/>
      <c r="BFJ55" s="3"/>
      <c r="BFK55" s="3"/>
      <c r="BFL55" s="3"/>
      <c r="BFM55" s="3"/>
      <c r="BFN55" s="3"/>
      <c r="BFO55" s="3"/>
      <c r="BFP55" s="3"/>
      <c r="BFQ55" s="3"/>
      <c r="BFR55" s="3"/>
      <c r="BFS55" s="3"/>
      <c r="BFT55" s="3"/>
      <c r="BFU55" s="3"/>
      <c r="BFV55" s="3"/>
      <c r="BFW55" s="3"/>
      <c r="BFX55" s="3"/>
      <c r="BFY55" s="3"/>
      <c r="BFZ55" s="3"/>
      <c r="BGA55" s="3"/>
      <c r="BGB55" s="3"/>
      <c r="BGC55" s="3"/>
      <c r="BGD55" s="3"/>
      <c r="BGE55" s="3"/>
      <c r="BGF55" s="3"/>
      <c r="BGG55" s="3"/>
      <c r="BGH55" s="3"/>
      <c r="BGI55" s="3"/>
      <c r="BGJ55" s="3"/>
      <c r="BGK55" s="3"/>
      <c r="BGL55" s="3"/>
      <c r="BGM55" s="3"/>
      <c r="BGN55" s="3"/>
      <c r="BGO55" s="3"/>
      <c r="BGP55" s="3"/>
      <c r="BGQ55" s="3"/>
      <c r="BGR55" s="3"/>
      <c r="BGS55" s="3"/>
      <c r="BGT55" s="3"/>
      <c r="BGU55" s="3"/>
      <c r="BGV55" s="3"/>
      <c r="BGW55" s="3"/>
      <c r="BGX55" s="3"/>
      <c r="BGY55" s="3"/>
      <c r="BGZ55" s="3"/>
      <c r="BHA55" s="3"/>
      <c r="BHB55" s="3"/>
      <c r="BHC55" s="3"/>
      <c r="BHD55" s="3"/>
      <c r="BHE55" s="3"/>
      <c r="BHF55" s="3"/>
      <c r="BHG55" s="3"/>
      <c r="BHH55" s="3"/>
      <c r="BHI55" s="3"/>
      <c r="BHJ55" s="3"/>
      <c r="BHK55" s="3"/>
      <c r="BHL55" s="3"/>
      <c r="BHM55" s="3"/>
      <c r="BHN55" s="3"/>
      <c r="BHO55" s="3"/>
      <c r="BHP55" s="3"/>
      <c r="BHQ55" s="3"/>
      <c r="BHR55" s="3"/>
      <c r="BHS55" s="3"/>
      <c r="BHT55" s="3"/>
      <c r="BHU55" s="3"/>
      <c r="BHV55" s="3"/>
      <c r="BHW55" s="3"/>
      <c r="BHX55" s="3"/>
      <c r="BHY55" s="3"/>
      <c r="BHZ55" s="3"/>
      <c r="BIA55" s="3"/>
      <c r="BIB55" s="3"/>
      <c r="BIC55" s="3"/>
      <c r="BID55" s="3"/>
      <c r="BIE55" s="3"/>
      <c r="BIF55" s="3"/>
      <c r="BIG55" s="3"/>
      <c r="BIH55" s="3"/>
      <c r="BII55" s="3"/>
      <c r="BIJ55" s="3"/>
      <c r="BIK55" s="3"/>
      <c r="BIL55" s="3"/>
      <c r="BIM55" s="3"/>
      <c r="BIN55" s="3"/>
      <c r="BIO55" s="3"/>
      <c r="BIP55" s="3"/>
      <c r="BIQ55" s="3"/>
      <c r="BIR55" s="3"/>
      <c r="BIS55" s="3"/>
      <c r="BIT55" s="3"/>
      <c r="BIU55" s="3"/>
      <c r="BIV55" s="3"/>
      <c r="BIW55" s="3"/>
      <c r="BIX55" s="3"/>
      <c r="BIY55" s="3"/>
      <c r="BIZ55" s="3"/>
      <c r="BJA55" s="3"/>
      <c r="BJB55" s="3"/>
      <c r="BJC55" s="3"/>
      <c r="BJD55" s="3"/>
      <c r="BJE55" s="3"/>
      <c r="BJF55" s="3"/>
      <c r="BJG55" s="3"/>
      <c r="BJH55" s="3"/>
      <c r="BJI55" s="3"/>
      <c r="BJJ55" s="3"/>
      <c r="BJK55" s="3"/>
      <c r="BJL55" s="3"/>
      <c r="BJM55" s="3"/>
      <c r="BJN55" s="3"/>
      <c r="BJO55" s="3"/>
      <c r="BJP55" s="3"/>
      <c r="BJQ55" s="3"/>
      <c r="BJR55" s="3"/>
      <c r="BJS55" s="3"/>
      <c r="BJT55" s="3"/>
      <c r="BJU55" s="3"/>
      <c r="BJV55" s="3"/>
      <c r="BJW55" s="3"/>
      <c r="BJX55" s="3"/>
      <c r="BJY55" s="3"/>
      <c r="BJZ55" s="3"/>
      <c r="BKA55" s="3"/>
      <c r="BKB55" s="3"/>
      <c r="BKC55" s="3"/>
      <c r="BKD55" s="3"/>
      <c r="BKE55" s="3"/>
      <c r="BKF55" s="3"/>
      <c r="BKG55" s="3"/>
      <c r="BKH55" s="3"/>
      <c r="BKI55" s="3"/>
      <c r="BKJ55" s="3"/>
      <c r="BKK55" s="3"/>
      <c r="BKL55" s="3"/>
      <c r="BKM55" s="3"/>
      <c r="BKN55" s="3"/>
      <c r="BKO55" s="3"/>
      <c r="BKP55" s="3"/>
      <c r="BKQ55" s="3"/>
      <c r="BKR55" s="3"/>
      <c r="BKS55" s="3"/>
      <c r="BKT55" s="3"/>
      <c r="BKU55" s="3"/>
      <c r="BKV55" s="3"/>
      <c r="BKW55" s="3"/>
      <c r="BKX55" s="3"/>
      <c r="BKY55" s="3"/>
      <c r="BKZ55" s="3"/>
      <c r="BLA55" s="3"/>
      <c r="BLB55" s="3"/>
      <c r="BLC55" s="3"/>
      <c r="BLD55" s="3"/>
      <c r="BLE55" s="3"/>
      <c r="BLF55" s="3"/>
      <c r="BLG55" s="3"/>
      <c r="BLH55" s="3"/>
      <c r="BLI55" s="3"/>
      <c r="BLJ55" s="3"/>
      <c r="BLK55" s="3"/>
      <c r="BLL55" s="3"/>
      <c r="BLM55" s="3"/>
      <c r="BLN55" s="3"/>
      <c r="BLO55" s="3"/>
      <c r="BLP55" s="3"/>
      <c r="BLQ55" s="3"/>
      <c r="BLR55" s="3"/>
      <c r="BLS55" s="3"/>
      <c r="BLT55" s="3"/>
      <c r="BLU55" s="3"/>
      <c r="BLV55" s="3"/>
      <c r="BLW55" s="3"/>
      <c r="BLX55" s="3"/>
      <c r="BLY55" s="3"/>
      <c r="BLZ55" s="3"/>
      <c r="BMA55" s="3"/>
      <c r="BMB55" s="3"/>
      <c r="BMC55" s="3"/>
      <c r="BMD55" s="3"/>
      <c r="BME55" s="3"/>
      <c r="BMF55" s="3"/>
      <c r="BMG55" s="3"/>
      <c r="BMH55" s="3"/>
      <c r="BMI55" s="3"/>
      <c r="BMJ55" s="3"/>
      <c r="BMK55" s="3"/>
      <c r="BML55" s="3"/>
      <c r="BMM55" s="3"/>
      <c r="BMN55" s="3"/>
      <c r="BMO55" s="3"/>
      <c r="BMP55" s="3"/>
      <c r="BMQ55" s="3"/>
      <c r="BMR55" s="3"/>
      <c r="BMS55" s="3"/>
      <c r="BMT55" s="3"/>
      <c r="BMU55" s="3"/>
      <c r="BMV55" s="3"/>
      <c r="BMW55" s="3"/>
      <c r="BMX55" s="3"/>
      <c r="BMY55" s="3"/>
      <c r="BMZ55" s="3"/>
      <c r="BNA55" s="3"/>
      <c r="BNB55" s="3"/>
      <c r="BNC55" s="3"/>
      <c r="BND55" s="3"/>
      <c r="BNE55" s="3"/>
      <c r="BNF55" s="3"/>
      <c r="BNG55" s="3"/>
      <c r="BNH55" s="3"/>
      <c r="BNI55" s="3"/>
      <c r="BNJ55" s="3"/>
      <c r="BNK55" s="3"/>
      <c r="BNL55" s="3"/>
      <c r="BNM55" s="3"/>
      <c r="BNN55" s="3"/>
      <c r="BNO55" s="3"/>
      <c r="BNP55" s="3"/>
      <c r="BNQ55" s="3"/>
      <c r="BNR55" s="3"/>
      <c r="BNS55" s="3"/>
      <c r="BNT55" s="3"/>
      <c r="BNU55" s="3"/>
      <c r="BNV55" s="3"/>
      <c r="BNW55" s="3"/>
      <c r="BNX55" s="3"/>
      <c r="BNY55" s="3"/>
      <c r="BNZ55" s="3"/>
      <c r="BOA55" s="3"/>
      <c r="BOB55" s="3"/>
      <c r="BOC55" s="3"/>
      <c r="BOD55" s="3"/>
      <c r="BOE55" s="3"/>
      <c r="BOF55" s="3"/>
      <c r="BOG55" s="3"/>
      <c r="BOH55" s="3"/>
      <c r="BOI55" s="3"/>
      <c r="BOJ55" s="3"/>
      <c r="BOK55" s="3"/>
      <c r="BOL55" s="3"/>
      <c r="BOM55" s="3"/>
      <c r="BON55" s="3"/>
      <c r="BOO55" s="3"/>
      <c r="BOP55" s="3"/>
      <c r="BOQ55" s="3"/>
      <c r="BOR55" s="3"/>
      <c r="BOS55" s="3"/>
      <c r="BOT55" s="3"/>
      <c r="BOU55" s="3"/>
      <c r="BOV55" s="3"/>
      <c r="BOW55" s="3"/>
      <c r="BOX55" s="3"/>
      <c r="BOY55" s="3"/>
      <c r="BOZ55" s="3"/>
      <c r="BPA55" s="3"/>
      <c r="BPB55" s="3"/>
      <c r="BPC55" s="3"/>
      <c r="BPD55" s="3"/>
      <c r="BPE55" s="3"/>
      <c r="BPF55" s="3"/>
      <c r="BPG55" s="3"/>
      <c r="BPH55" s="3"/>
      <c r="BPI55" s="3"/>
      <c r="BPJ55" s="3"/>
      <c r="BPK55" s="3"/>
      <c r="BPL55" s="3"/>
      <c r="BPM55" s="3"/>
      <c r="BPN55" s="3"/>
      <c r="BPO55" s="3"/>
      <c r="BPP55" s="3"/>
      <c r="BPQ55" s="3"/>
      <c r="BPR55" s="3"/>
      <c r="BPS55" s="3"/>
      <c r="BPT55" s="3"/>
      <c r="BPU55" s="3"/>
      <c r="BPV55" s="3"/>
      <c r="BPW55" s="3"/>
      <c r="BPX55" s="3"/>
      <c r="BPY55" s="3"/>
      <c r="BPZ55" s="3"/>
      <c r="BQA55" s="3"/>
      <c r="BQB55" s="3"/>
      <c r="BQC55" s="3"/>
      <c r="BQD55" s="3"/>
      <c r="BQE55" s="3"/>
      <c r="BQF55" s="3"/>
      <c r="BQG55" s="3"/>
      <c r="BQH55" s="3"/>
      <c r="BQI55" s="3"/>
      <c r="BQJ55" s="3"/>
      <c r="BQK55" s="3"/>
      <c r="BQL55" s="3"/>
      <c r="BQM55" s="3"/>
      <c r="BQN55" s="3"/>
      <c r="BQO55" s="3"/>
      <c r="BQP55" s="3"/>
      <c r="BQQ55" s="3"/>
      <c r="BQR55" s="3"/>
      <c r="BQS55" s="3"/>
      <c r="BQT55" s="3"/>
      <c r="BQU55" s="3"/>
      <c r="BQV55" s="3"/>
      <c r="BQW55" s="3"/>
      <c r="BQX55" s="3"/>
      <c r="BQY55" s="3"/>
      <c r="BQZ55" s="3"/>
      <c r="BRA55" s="3"/>
      <c r="BRB55" s="3"/>
      <c r="BRC55" s="3"/>
      <c r="BRD55" s="3"/>
      <c r="BRE55" s="3"/>
      <c r="BRF55" s="3"/>
      <c r="BRG55" s="3"/>
      <c r="BRH55" s="3"/>
      <c r="BRI55" s="3"/>
      <c r="BRJ55" s="3"/>
      <c r="BRK55" s="3"/>
      <c r="BRL55" s="3"/>
      <c r="BRM55" s="3"/>
      <c r="BRN55" s="3"/>
      <c r="BRO55" s="3"/>
      <c r="BRP55" s="3"/>
      <c r="BRQ55" s="3"/>
      <c r="BRR55" s="3"/>
      <c r="BRS55" s="3"/>
      <c r="BRT55" s="3"/>
      <c r="BRU55" s="3"/>
      <c r="BRV55" s="3"/>
      <c r="BRW55" s="3"/>
      <c r="BRX55" s="3"/>
      <c r="BRY55" s="3"/>
      <c r="BRZ55" s="3"/>
      <c r="BSA55" s="3"/>
      <c r="BSB55" s="3"/>
      <c r="BSC55" s="3"/>
      <c r="BSD55" s="3"/>
      <c r="BSE55" s="3"/>
      <c r="BSF55" s="3"/>
      <c r="BSG55" s="3"/>
      <c r="BSH55" s="3"/>
      <c r="BSI55" s="3"/>
      <c r="BSJ55" s="3"/>
      <c r="BSK55" s="3"/>
      <c r="BSL55" s="3"/>
      <c r="BSM55" s="3"/>
      <c r="BSN55" s="3"/>
      <c r="BSO55" s="3"/>
      <c r="BSP55" s="3"/>
      <c r="BSQ55" s="3"/>
      <c r="BSR55" s="3"/>
      <c r="BSS55" s="3"/>
      <c r="BST55" s="3"/>
      <c r="BSU55" s="3"/>
      <c r="BSV55" s="3"/>
      <c r="BSW55" s="3"/>
      <c r="BSX55" s="3"/>
      <c r="BSY55" s="3"/>
      <c r="BSZ55" s="3"/>
      <c r="BTA55" s="3"/>
      <c r="BTB55" s="3"/>
      <c r="BTC55" s="3"/>
      <c r="BTD55" s="3"/>
      <c r="BTE55" s="3"/>
      <c r="BTF55" s="3"/>
      <c r="BTG55" s="3"/>
      <c r="BTH55" s="3"/>
      <c r="BTI55" s="3"/>
      <c r="BTJ55" s="3"/>
      <c r="BTK55" s="3"/>
      <c r="BTL55" s="3"/>
      <c r="BTM55" s="3"/>
      <c r="BTN55" s="3"/>
      <c r="BTO55" s="3"/>
      <c r="BTP55" s="3"/>
      <c r="BTQ55" s="3"/>
      <c r="BTR55" s="3"/>
      <c r="BTS55" s="3"/>
      <c r="BTT55" s="3"/>
      <c r="BTU55" s="3"/>
      <c r="BTV55" s="3"/>
      <c r="BTW55" s="3"/>
      <c r="BTX55" s="3"/>
      <c r="BTY55" s="3"/>
      <c r="BTZ55" s="3"/>
      <c r="BUA55" s="3"/>
      <c r="BUB55" s="3"/>
      <c r="BUC55" s="3"/>
      <c r="BUD55" s="3"/>
      <c r="BUE55" s="3"/>
      <c r="BUF55" s="3"/>
      <c r="BUG55" s="3"/>
      <c r="BUH55" s="3"/>
      <c r="BUI55" s="3"/>
      <c r="BUJ55" s="3"/>
      <c r="BUK55" s="3"/>
      <c r="BUL55" s="3"/>
      <c r="BUM55" s="3"/>
      <c r="BUN55" s="3"/>
      <c r="BUO55" s="3"/>
      <c r="BUP55" s="3"/>
      <c r="BUQ55" s="3"/>
      <c r="BUR55" s="3"/>
      <c r="BUS55" s="3"/>
      <c r="BUT55" s="3"/>
      <c r="BUU55" s="3"/>
      <c r="BUV55" s="3"/>
      <c r="BUW55" s="3"/>
      <c r="BUX55" s="3"/>
      <c r="BUY55" s="3"/>
      <c r="BUZ55" s="3"/>
      <c r="BVA55" s="3"/>
      <c r="BVB55" s="3"/>
      <c r="BVC55" s="3"/>
      <c r="BVD55" s="3"/>
      <c r="BVE55" s="3"/>
      <c r="BVF55" s="3"/>
      <c r="BVG55" s="3"/>
      <c r="BVH55" s="3"/>
      <c r="BVI55" s="3"/>
      <c r="BVJ55" s="3"/>
      <c r="BVK55" s="3"/>
      <c r="BVL55" s="3"/>
      <c r="BVM55" s="3"/>
      <c r="BVN55" s="3"/>
      <c r="BVO55" s="3"/>
      <c r="BVP55" s="3"/>
      <c r="BVQ55" s="3"/>
      <c r="BVR55" s="3"/>
      <c r="BVS55" s="3"/>
      <c r="BVT55" s="3"/>
      <c r="BVU55" s="3"/>
      <c r="BVV55" s="3"/>
      <c r="BVW55" s="3"/>
      <c r="BVX55" s="3"/>
      <c r="BVY55" s="3"/>
      <c r="BVZ55" s="3"/>
      <c r="BWA55" s="3"/>
      <c r="BWB55" s="3"/>
      <c r="BWC55" s="3"/>
      <c r="BWD55" s="3"/>
      <c r="BWE55" s="3"/>
      <c r="BWF55" s="3"/>
      <c r="BWG55" s="3"/>
      <c r="BWH55" s="3"/>
      <c r="BWI55" s="3"/>
      <c r="BWJ55" s="3"/>
      <c r="BWK55" s="3"/>
      <c r="BWL55" s="3"/>
      <c r="BWM55" s="3"/>
      <c r="BWN55" s="3"/>
      <c r="BWO55" s="3"/>
      <c r="BWP55" s="3"/>
      <c r="BWQ55" s="3"/>
      <c r="BWR55" s="3"/>
      <c r="BWS55" s="3"/>
      <c r="BWT55" s="3"/>
      <c r="BWU55" s="3"/>
      <c r="BWV55" s="3"/>
      <c r="BWW55" s="3"/>
      <c r="BWX55" s="3"/>
      <c r="BWY55" s="3"/>
      <c r="BWZ55" s="3"/>
      <c r="BXA55" s="3"/>
      <c r="BXB55" s="3"/>
      <c r="BXC55" s="3"/>
      <c r="BXD55" s="3"/>
      <c r="BXE55" s="3"/>
      <c r="BXF55" s="3"/>
      <c r="BXG55" s="3"/>
      <c r="BXH55" s="3"/>
      <c r="BXI55" s="3"/>
      <c r="BXJ55" s="3"/>
      <c r="BXK55" s="3"/>
      <c r="BXL55" s="3"/>
      <c r="BXM55" s="3"/>
      <c r="BXN55" s="3"/>
      <c r="BXO55" s="3"/>
      <c r="BXP55" s="3"/>
      <c r="BXQ55" s="3"/>
      <c r="BXR55" s="3"/>
      <c r="BXS55" s="3"/>
      <c r="BXT55" s="3"/>
      <c r="BXU55" s="3"/>
      <c r="BXV55" s="3"/>
      <c r="BXW55" s="3"/>
      <c r="BXX55" s="3"/>
      <c r="BXY55" s="3"/>
      <c r="BXZ55" s="3"/>
      <c r="BYA55" s="3"/>
      <c r="BYB55" s="3"/>
      <c r="BYC55" s="3"/>
      <c r="BYD55" s="3"/>
      <c r="BYE55" s="3"/>
      <c r="BYF55" s="3"/>
      <c r="BYG55" s="3"/>
      <c r="BYH55" s="3"/>
      <c r="BYI55" s="3"/>
      <c r="BYJ55" s="3"/>
      <c r="BYK55" s="3"/>
      <c r="BYL55" s="3"/>
      <c r="BYM55" s="3"/>
      <c r="BYN55" s="3"/>
      <c r="BYO55" s="3"/>
      <c r="BYP55" s="3"/>
      <c r="BYQ55" s="3"/>
      <c r="BYR55" s="3"/>
      <c r="BYS55" s="3"/>
      <c r="BYT55" s="3"/>
      <c r="BYU55" s="3"/>
      <c r="BYV55" s="3"/>
      <c r="BYW55" s="3"/>
      <c r="BYX55" s="3"/>
      <c r="BYY55" s="3"/>
      <c r="BYZ55" s="3"/>
      <c r="BZA55" s="3"/>
      <c r="BZB55" s="3"/>
      <c r="BZC55" s="3"/>
      <c r="BZD55" s="3"/>
      <c r="BZE55" s="3"/>
      <c r="BZF55" s="3"/>
      <c r="BZG55" s="3"/>
      <c r="BZH55" s="3"/>
      <c r="BZI55" s="3"/>
      <c r="BZJ55" s="3"/>
      <c r="BZK55" s="3"/>
      <c r="BZL55" s="3"/>
      <c r="BZM55" s="3"/>
      <c r="BZN55" s="3"/>
      <c r="BZO55" s="3"/>
      <c r="BZP55" s="3"/>
      <c r="BZQ55" s="3"/>
      <c r="BZR55" s="3"/>
      <c r="BZS55" s="3"/>
      <c r="BZT55" s="3"/>
      <c r="BZU55" s="3"/>
      <c r="BZV55" s="3"/>
      <c r="BZW55" s="3"/>
      <c r="BZX55" s="3"/>
      <c r="BZY55" s="3"/>
      <c r="BZZ55" s="3"/>
      <c r="CAA55" s="3"/>
      <c r="CAB55" s="3"/>
      <c r="CAC55" s="3"/>
      <c r="CAD55" s="3"/>
      <c r="CAE55" s="3"/>
      <c r="CAF55" s="3"/>
      <c r="CAG55" s="3"/>
      <c r="CAH55" s="3"/>
      <c r="CAI55" s="3"/>
      <c r="CAJ55" s="3"/>
      <c r="CAK55" s="3"/>
      <c r="CAL55" s="3"/>
      <c r="CAM55" s="3"/>
      <c r="CAN55" s="3"/>
      <c r="CAO55" s="3"/>
      <c r="CAP55" s="3"/>
      <c r="CAQ55" s="3"/>
      <c r="CAR55" s="3"/>
      <c r="CAS55" s="3"/>
      <c r="CAT55" s="3"/>
      <c r="CAU55" s="3"/>
      <c r="CAV55" s="3"/>
      <c r="CAW55" s="3"/>
      <c r="CAX55" s="3"/>
      <c r="CAY55" s="3"/>
      <c r="CAZ55" s="3"/>
      <c r="CBA55" s="3"/>
      <c r="CBB55" s="3"/>
      <c r="CBC55" s="3"/>
      <c r="CBD55" s="3"/>
      <c r="CBE55" s="3"/>
      <c r="CBF55" s="3"/>
      <c r="CBG55" s="3"/>
      <c r="CBH55" s="3"/>
      <c r="CBI55" s="3"/>
      <c r="CBJ55" s="3"/>
      <c r="CBK55" s="3"/>
      <c r="CBL55" s="3"/>
      <c r="CBM55" s="3"/>
      <c r="CBN55" s="3"/>
      <c r="CBO55" s="3"/>
      <c r="CBP55" s="3"/>
      <c r="CBQ55" s="3"/>
      <c r="CBR55" s="3"/>
      <c r="CBS55" s="3"/>
      <c r="CBT55" s="3"/>
      <c r="CBU55" s="3"/>
      <c r="CBV55" s="3"/>
      <c r="CBW55" s="3"/>
      <c r="CBX55" s="3"/>
      <c r="CBY55" s="3"/>
      <c r="CBZ55" s="3"/>
      <c r="CCA55" s="3"/>
      <c r="CCB55" s="3"/>
      <c r="CCC55" s="3"/>
      <c r="CCD55" s="3"/>
      <c r="CCE55" s="3"/>
      <c r="CCF55" s="3"/>
      <c r="CCG55" s="3"/>
      <c r="CCH55" s="3"/>
      <c r="CCI55" s="3"/>
      <c r="CCJ55" s="3"/>
      <c r="CCK55" s="3"/>
      <c r="CCL55" s="3"/>
      <c r="CCM55" s="3"/>
      <c r="CCN55" s="3"/>
      <c r="CCO55" s="3"/>
      <c r="CCP55" s="3"/>
      <c r="CCQ55" s="3"/>
      <c r="CCR55" s="3"/>
      <c r="CCS55" s="3"/>
      <c r="CCT55" s="3"/>
      <c r="CCU55" s="3"/>
      <c r="CCV55" s="3"/>
      <c r="CCW55" s="3"/>
      <c r="CCX55" s="3"/>
      <c r="CCY55" s="3"/>
      <c r="CCZ55" s="3"/>
      <c r="CDA55" s="3"/>
      <c r="CDB55" s="3"/>
      <c r="CDC55" s="3"/>
      <c r="CDD55" s="3"/>
      <c r="CDE55" s="3"/>
      <c r="CDF55" s="3"/>
      <c r="CDG55" s="3"/>
      <c r="CDH55" s="3"/>
      <c r="CDI55" s="3"/>
      <c r="CDJ55" s="3"/>
      <c r="CDK55" s="3"/>
      <c r="CDL55" s="3"/>
      <c r="CDM55" s="3"/>
      <c r="CDN55" s="3"/>
      <c r="CDO55" s="3"/>
      <c r="CDP55" s="3"/>
      <c r="CDQ55" s="3"/>
      <c r="CDR55" s="3"/>
      <c r="CDS55" s="3"/>
      <c r="CDT55" s="3"/>
      <c r="CDU55" s="3"/>
      <c r="CDV55" s="3"/>
      <c r="CDW55" s="3"/>
      <c r="CDX55" s="3"/>
      <c r="CDY55" s="3"/>
      <c r="CDZ55" s="3"/>
      <c r="CEA55" s="3"/>
      <c r="CEB55" s="3"/>
      <c r="CEC55" s="3"/>
      <c r="CED55" s="3"/>
      <c r="CEE55" s="3"/>
      <c r="CEF55" s="3"/>
      <c r="CEG55" s="3"/>
      <c r="CEH55" s="3"/>
      <c r="CEI55" s="3"/>
      <c r="CEJ55" s="3"/>
      <c r="CEK55" s="3"/>
      <c r="CEL55" s="3"/>
      <c r="CEM55" s="3"/>
      <c r="CEN55" s="3"/>
      <c r="CEO55" s="3"/>
      <c r="CEP55" s="3"/>
      <c r="CEQ55" s="3"/>
      <c r="CER55" s="3"/>
      <c r="CES55" s="3"/>
      <c r="CET55" s="3"/>
      <c r="CEU55" s="3"/>
      <c r="CEV55" s="3"/>
      <c r="CEW55" s="3"/>
      <c r="CEX55" s="3"/>
      <c r="CEY55" s="3"/>
      <c r="CEZ55" s="3"/>
      <c r="CFA55" s="3"/>
      <c r="CFB55" s="3"/>
      <c r="CFC55" s="3"/>
      <c r="CFD55" s="3"/>
      <c r="CFE55" s="3"/>
      <c r="CFF55" s="3"/>
      <c r="CFG55" s="3"/>
      <c r="CFH55" s="3"/>
      <c r="CFI55" s="3"/>
      <c r="CFJ55" s="3"/>
      <c r="CFK55" s="3"/>
      <c r="CFL55" s="3"/>
      <c r="CFM55" s="3"/>
      <c r="CFN55" s="3"/>
      <c r="CFO55" s="3"/>
      <c r="CFP55" s="3"/>
      <c r="CFQ55" s="3"/>
      <c r="CFR55" s="3"/>
      <c r="CFS55" s="3"/>
      <c r="CFT55" s="3"/>
      <c r="CFU55" s="3"/>
      <c r="CFV55" s="3"/>
      <c r="CFW55" s="3"/>
    </row>
    <row r="56" spans="1:2207" s="6" customFormat="1" ht="60.75" customHeight="1" x14ac:dyDescent="0.25">
      <c r="A56" s="162"/>
      <c r="B56" s="181"/>
      <c r="C56" s="147"/>
      <c r="D56" s="197"/>
      <c r="E56" s="108"/>
      <c r="F56" s="166"/>
      <c r="G56" s="195"/>
      <c r="H56" s="191"/>
      <c r="I56" s="190"/>
      <c r="J56" s="190"/>
      <c r="K56" s="110" t="s">
        <v>114</v>
      </c>
      <c r="L56" s="188"/>
      <c r="M56" s="188"/>
      <c r="N56" s="202"/>
      <c r="O56" s="203"/>
      <c r="P56" s="203"/>
      <c r="Q56" s="203"/>
      <c r="R56" s="203"/>
      <c r="S56" s="185"/>
      <c r="T56" s="185"/>
      <c r="U56" s="185"/>
      <c r="V56" s="185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  <c r="AMU56" s="3"/>
      <c r="AMV56" s="3"/>
      <c r="AMW56" s="3"/>
      <c r="AMX56" s="3"/>
      <c r="AMY56" s="3"/>
      <c r="AMZ56" s="3"/>
      <c r="ANA56" s="3"/>
      <c r="ANB56" s="3"/>
      <c r="ANC56" s="3"/>
      <c r="AND56" s="3"/>
      <c r="ANE56" s="3"/>
      <c r="ANF56" s="3"/>
      <c r="ANG56" s="3"/>
      <c r="ANH56" s="3"/>
      <c r="ANI56" s="3"/>
      <c r="ANJ56" s="3"/>
      <c r="ANK56" s="3"/>
      <c r="ANL56" s="3"/>
      <c r="ANM56" s="3"/>
      <c r="ANN56" s="3"/>
      <c r="ANO56" s="3"/>
      <c r="ANP56" s="3"/>
      <c r="ANQ56" s="3"/>
      <c r="ANR56" s="3"/>
      <c r="ANS56" s="3"/>
      <c r="ANT56" s="3"/>
      <c r="ANU56" s="3"/>
      <c r="ANV56" s="3"/>
      <c r="ANW56" s="3"/>
      <c r="ANX56" s="3"/>
      <c r="ANY56" s="3"/>
      <c r="ANZ56" s="3"/>
      <c r="AOA56" s="3"/>
      <c r="AOB56" s="3"/>
      <c r="AOC56" s="3"/>
      <c r="AOD56" s="3"/>
      <c r="AOE56" s="3"/>
      <c r="AOF56" s="3"/>
      <c r="AOG56" s="3"/>
      <c r="AOH56" s="3"/>
      <c r="AOI56" s="3"/>
      <c r="AOJ56" s="3"/>
      <c r="AOK56" s="3"/>
      <c r="AOL56" s="3"/>
      <c r="AOM56" s="3"/>
      <c r="AON56" s="3"/>
      <c r="AOO56" s="3"/>
      <c r="AOP56" s="3"/>
      <c r="AOQ56" s="3"/>
      <c r="AOR56" s="3"/>
      <c r="AOS56" s="3"/>
      <c r="AOT56" s="3"/>
      <c r="AOU56" s="3"/>
      <c r="AOV56" s="3"/>
      <c r="AOW56" s="3"/>
      <c r="AOX56" s="3"/>
      <c r="AOY56" s="3"/>
      <c r="AOZ56" s="3"/>
      <c r="APA56" s="3"/>
      <c r="APB56" s="3"/>
      <c r="APC56" s="3"/>
      <c r="APD56" s="3"/>
      <c r="APE56" s="3"/>
      <c r="APF56" s="3"/>
      <c r="APG56" s="3"/>
      <c r="APH56" s="3"/>
      <c r="API56" s="3"/>
      <c r="APJ56" s="3"/>
      <c r="APK56" s="3"/>
      <c r="APL56" s="3"/>
      <c r="APM56" s="3"/>
      <c r="APN56" s="3"/>
      <c r="APO56" s="3"/>
      <c r="APP56" s="3"/>
      <c r="APQ56" s="3"/>
      <c r="APR56" s="3"/>
      <c r="APS56" s="3"/>
      <c r="APT56" s="3"/>
      <c r="APU56" s="3"/>
      <c r="APV56" s="3"/>
      <c r="APW56" s="3"/>
      <c r="APX56" s="3"/>
      <c r="APY56" s="3"/>
      <c r="APZ56" s="3"/>
      <c r="AQA56" s="3"/>
      <c r="AQB56" s="3"/>
      <c r="AQC56" s="3"/>
      <c r="AQD56" s="3"/>
      <c r="AQE56" s="3"/>
      <c r="AQF56" s="3"/>
      <c r="AQG56" s="3"/>
      <c r="AQH56" s="3"/>
      <c r="AQI56" s="3"/>
      <c r="AQJ56" s="3"/>
      <c r="AQK56" s="3"/>
      <c r="AQL56" s="3"/>
      <c r="AQM56" s="3"/>
      <c r="AQN56" s="3"/>
      <c r="AQO56" s="3"/>
      <c r="AQP56" s="3"/>
      <c r="AQQ56" s="3"/>
      <c r="AQR56" s="3"/>
      <c r="AQS56" s="3"/>
      <c r="AQT56" s="3"/>
      <c r="AQU56" s="3"/>
      <c r="AQV56" s="3"/>
      <c r="AQW56" s="3"/>
      <c r="AQX56" s="3"/>
      <c r="AQY56" s="3"/>
      <c r="AQZ56" s="3"/>
      <c r="ARA56" s="3"/>
      <c r="ARB56" s="3"/>
      <c r="ARC56" s="3"/>
      <c r="ARD56" s="3"/>
      <c r="ARE56" s="3"/>
      <c r="ARF56" s="3"/>
      <c r="ARG56" s="3"/>
      <c r="ARH56" s="3"/>
      <c r="ARI56" s="3"/>
      <c r="ARJ56" s="3"/>
      <c r="ARK56" s="3"/>
      <c r="ARL56" s="3"/>
      <c r="ARM56" s="3"/>
      <c r="ARN56" s="3"/>
      <c r="ARO56" s="3"/>
      <c r="ARP56" s="3"/>
      <c r="ARQ56" s="3"/>
      <c r="ARR56" s="3"/>
      <c r="ARS56" s="3"/>
      <c r="ART56" s="3"/>
      <c r="ARU56" s="3"/>
      <c r="ARV56" s="3"/>
      <c r="ARW56" s="3"/>
      <c r="ARX56" s="3"/>
      <c r="ARY56" s="3"/>
      <c r="ARZ56" s="3"/>
      <c r="ASA56" s="3"/>
      <c r="ASB56" s="3"/>
      <c r="ASC56" s="3"/>
      <c r="ASD56" s="3"/>
      <c r="ASE56" s="3"/>
      <c r="ASF56" s="3"/>
      <c r="ASG56" s="3"/>
      <c r="ASH56" s="3"/>
      <c r="ASI56" s="3"/>
      <c r="ASJ56" s="3"/>
      <c r="ASK56" s="3"/>
      <c r="ASL56" s="3"/>
      <c r="ASM56" s="3"/>
      <c r="ASN56" s="3"/>
      <c r="ASO56" s="3"/>
      <c r="ASP56" s="3"/>
      <c r="ASQ56" s="3"/>
      <c r="ASR56" s="3"/>
      <c r="ASS56" s="3"/>
      <c r="AST56" s="3"/>
      <c r="ASU56" s="3"/>
      <c r="ASV56" s="3"/>
      <c r="ASW56" s="3"/>
      <c r="ASX56" s="3"/>
      <c r="ASY56" s="3"/>
      <c r="ASZ56" s="3"/>
      <c r="ATA56" s="3"/>
      <c r="ATB56" s="3"/>
      <c r="ATC56" s="3"/>
      <c r="ATD56" s="3"/>
      <c r="ATE56" s="3"/>
      <c r="ATF56" s="3"/>
      <c r="ATG56" s="3"/>
      <c r="ATH56" s="3"/>
      <c r="ATI56" s="3"/>
      <c r="ATJ56" s="3"/>
      <c r="ATK56" s="3"/>
      <c r="ATL56" s="3"/>
      <c r="ATM56" s="3"/>
      <c r="ATN56" s="3"/>
      <c r="ATO56" s="3"/>
      <c r="ATP56" s="3"/>
      <c r="ATQ56" s="3"/>
      <c r="ATR56" s="3"/>
      <c r="ATS56" s="3"/>
      <c r="ATT56" s="3"/>
      <c r="ATU56" s="3"/>
      <c r="ATV56" s="3"/>
      <c r="ATW56" s="3"/>
      <c r="ATX56" s="3"/>
      <c r="ATY56" s="3"/>
      <c r="ATZ56" s="3"/>
      <c r="AUA56" s="3"/>
      <c r="AUB56" s="3"/>
      <c r="AUC56" s="3"/>
      <c r="AUD56" s="3"/>
      <c r="AUE56" s="3"/>
      <c r="AUF56" s="3"/>
      <c r="AUG56" s="3"/>
      <c r="AUH56" s="3"/>
      <c r="AUI56" s="3"/>
      <c r="AUJ56" s="3"/>
      <c r="AUK56" s="3"/>
      <c r="AUL56" s="3"/>
      <c r="AUM56" s="3"/>
      <c r="AUN56" s="3"/>
      <c r="AUO56" s="3"/>
      <c r="AUP56" s="3"/>
      <c r="AUQ56" s="3"/>
      <c r="AUR56" s="3"/>
      <c r="AUS56" s="3"/>
      <c r="AUT56" s="3"/>
      <c r="AUU56" s="3"/>
      <c r="AUV56" s="3"/>
      <c r="AUW56" s="3"/>
      <c r="AUX56" s="3"/>
      <c r="AUY56" s="3"/>
      <c r="AUZ56" s="3"/>
      <c r="AVA56" s="3"/>
      <c r="AVB56" s="3"/>
      <c r="AVC56" s="3"/>
      <c r="AVD56" s="3"/>
      <c r="AVE56" s="3"/>
      <c r="AVF56" s="3"/>
      <c r="AVG56" s="3"/>
      <c r="AVH56" s="3"/>
      <c r="AVI56" s="3"/>
      <c r="AVJ56" s="3"/>
      <c r="AVK56" s="3"/>
      <c r="AVL56" s="3"/>
      <c r="AVM56" s="3"/>
      <c r="AVN56" s="3"/>
      <c r="AVO56" s="3"/>
      <c r="AVP56" s="3"/>
      <c r="AVQ56" s="3"/>
      <c r="AVR56" s="3"/>
      <c r="AVS56" s="3"/>
      <c r="AVT56" s="3"/>
      <c r="AVU56" s="3"/>
      <c r="AVV56" s="3"/>
      <c r="AVW56" s="3"/>
      <c r="AVX56" s="3"/>
      <c r="AVY56" s="3"/>
      <c r="AVZ56" s="3"/>
      <c r="AWA56" s="3"/>
      <c r="AWB56" s="3"/>
      <c r="AWC56" s="3"/>
      <c r="AWD56" s="3"/>
      <c r="AWE56" s="3"/>
      <c r="AWF56" s="3"/>
      <c r="AWG56" s="3"/>
      <c r="AWH56" s="3"/>
      <c r="AWI56" s="3"/>
      <c r="AWJ56" s="3"/>
      <c r="AWK56" s="3"/>
      <c r="AWL56" s="3"/>
      <c r="AWM56" s="3"/>
      <c r="AWN56" s="3"/>
      <c r="AWO56" s="3"/>
      <c r="AWP56" s="3"/>
      <c r="AWQ56" s="3"/>
      <c r="AWR56" s="3"/>
      <c r="AWS56" s="3"/>
      <c r="AWT56" s="3"/>
      <c r="AWU56" s="3"/>
      <c r="AWV56" s="3"/>
      <c r="AWW56" s="3"/>
      <c r="AWX56" s="3"/>
      <c r="AWY56" s="3"/>
      <c r="AWZ56" s="3"/>
      <c r="AXA56" s="3"/>
      <c r="AXB56" s="3"/>
      <c r="AXC56" s="3"/>
      <c r="AXD56" s="3"/>
      <c r="AXE56" s="3"/>
      <c r="AXF56" s="3"/>
      <c r="AXG56" s="3"/>
      <c r="AXH56" s="3"/>
      <c r="AXI56" s="3"/>
      <c r="AXJ56" s="3"/>
      <c r="AXK56" s="3"/>
      <c r="AXL56" s="3"/>
      <c r="AXM56" s="3"/>
      <c r="AXN56" s="3"/>
      <c r="AXO56" s="3"/>
      <c r="AXP56" s="3"/>
      <c r="AXQ56" s="3"/>
      <c r="AXR56" s="3"/>
      <c r="AXS56" s="3"/>
      <c r="AXT56" s="3"/>
      <c r="AXU56" s="3"/>
      <c r="AXV56" s="3"/>
      <c r="AXW56" s="3"/>
      <c r="AXX56" s="3"/>
      <c r="AXY56" s="3"/>
      <c r="AXZ56" s="3"/>
      <c r="AYA56" s="3"/>
      <c r="AYB56" s="3"/>
      <c r="AYC56" s="3"/>
      <c r="AYD56" s="3"/>
      <c r="AYE56" s="3"/>
      <c r="AYF56" s="3"/>
      <c r="AYG56" s="3"/>
      <c r="AYH56" s="3"/>
      <c r="AYI56" s="3"/>
      <c r="AYJ56" s="3"/>
      <c r="AYK56" s="3"/>
      <c r="AYL56" s="3"/>
      <c r="AYM56" s="3"/>
      <c r="AYN56" s="3"/>
      <c r="AYO56" s="3"/>
      <c r="AYP56" s="3"/>
      <c r="AYQ56" s="3"/>
      <c r="AYR56" s="3"/>
      <c r="AYS56" s="3"/>
      <c r="AYT56" s="3"/>
      <c r="AYU56" s="3"/>
      <c r="AYV56" s="3"/>
      <c r="AYW56" s="3"/>
      <c r="AYX56" s="3"/>
      <c r="AYY56" s="3"/>
      <c r="AYZ56" s="3"/>
      <c r="AZA56" s="3"/>
      <c r="AZB56" s="3"/>
      <c r="AZC56" s="3"/>
      <c r="AZD56" s="3"/>
      <c r="AZE56" s="3"/>
      <c r="AZF56" s="3"/>
      <c r="AZG56" s="3"/>
      <c r="AZH56" s="3"/>
      <c r="AZI56" s="3"/>
      <c r="AZJ56" s="3"/>
      <c r="AZK56" s="3"/>
      <c r="AZL56" s="3"/>
      <c r="AZM56" s="3"/>
      <c r="AZN56" s="3"/>
      <c r="AZO56" s="3"/>
      <c r="AZP56" s="3"/>
      <c r="AZQ56" s="3"/>
      <c r="AZR56" s="3"/>
      <c r="AZS56" s="3"/>
      <c r="AZT56" s="3"/>
      <c r="AZU56" s="3"/>
      <c r="AZV56" s="3"/>
      <c r="AZW56" s="3"/>
      <c r="AZX56" s="3"/>
      <c r="AZY56" s="3"/>
      <c r="AZZ56" s="3"/>
      <c r="BAA56" s="3"/>
      <c r="BAB56" s="3"/>
      <c r="BAC56" s="3"/>
      <c r="BAD56" s="3"/>
      <c r="BAE56" s="3"/>
      <c r="BAF56" s="3"/>
      <c r="BAG56" s="3"/>
      <c r="BAH56" s="3"/>
      <c r="BAI56" s="3"/>
      <c r="BAJ56" s="3"/>
      <c r="BAK56" s="3"/>
      <c r="BAL56" s="3"/>
      <c r="BAM56" s="3"/>
      <c r="BAN56" s="3"/>
      <c r="BAO56" s="3"/>
      <c r="BAP56" s="3"/>
      <c r="BAQ56" s="3"/>
      <c r="BAR56" s="3"/>
      <c r="BAS56" s="3"/>
      <c r="BAT56" s="3"/>
      <c r="BAU56" s="3"/>
      <c r="BAV56" s="3"/>
      <c r="BAW56" s="3"/>
      <c r="BAX56" s="3"/>
      <c r="BAY56" s="3"/>
      <c r="BAZ56" s="3"/>
      <c r="BBA56" s="3"/>
      <c r="BBB56" s="3"/>
      <c r="BBC56" s="3"/>
      <c r="BBD56" s="3"/>
      <c r="BBE56" s="3"/>
      <c r="BBF56" s="3"/>
      <c r="BBG56" s="3"/>
      <c r="BBH56" s="3"/>
      <c r="BBI56" s="3"/>
      <c r="BBJ56" s="3"/>
      <c r="BBK56" s="3"/>
      <c r="BBL56" s="3"/>
      <c r="BBM56" s="3"/>
      <c r="BBN56" s="3"/>
      <c r="BBO56" s="3"/>
      <c r="BBP56" s="3"/>
      <c r="BBQ56" s="3"/>
      <c r="BBR56" s="3"/>
      <c r="BBS56" s="3"/>
      <c r="BBT56" s="3"/>
      <c r="BBU56" s="3"/>
      <c r="BBV56" s="3"/>
      <c r="BBW56" s="3"/>
      <c r="BBX56" s="3"/>
      <c r="BBY56" s="3"/>
      <c r="BBZ56" s="3"/>
      <c r="BCA56" s="3"/>
      <c r="BCB56" s="3"/>
      <c r="BCC56" s="3"/>
      <c r="BCD56" s="3"/>
      <c r="BCE56" s="3"/>
      <c r="BCF56" s="3"/>
      <c r="BCG56" s="3"/>
      <c r="BCH56" s="3"/>
      <c r="BCI56" s="3"/>
      <c r="BCJ56" s="3"/>
      <c r="BCK56" s="3"/>
      <c r="BCL56" s="3"/>
      <c r="BCM56" s="3"/>
      <c r="BCN56" s="3"/>
      <c r="BCO56" s="3"/>
      <c r="BCP56" s="3"/>
      <c r="BCQ56" s="3"/>
      <c r="BCR56" s="3"/>
      <c r="BCS56" s="3"/>
      <c r="BCT56" s="3"/>
      <c r="BCU56" s="3"/>
      <c r="BCV56" s="3"/>
      <c r="BCW56" s="3"/>
      <c r="BCX56" s="3"/>
      <c r="BCY56" s="3"/>
      <c r="BCZ56" s="3"/>
      <c r="BDA56" s="3"/>
      <c r="BDB56" s="3"/>
      <c r="BDC56" s="3"/>
      <c r="BDD56" s="3"/>
      <c r="BDE56" s="3"/>
      <c r="BDF56" s="3"/>
      <c r="BDG56" s="3"/>
      <c r="BDH56" s="3"/>
      <c r="BDI56" s="3"/>
      <c r="BDJ56" s="3"/>
      <c r="BDK56" s="3"/>
      <c r="BDL56" s="3"/>
      <c r="BDM56" s="3"/>
      <c r="BDN56" s="3"/>
      <c r="BDO56" s="3"/>
      <c r="BDP56" s="3"/>
      <c r="BDQ56" s="3"/>
      <c r="BDR56" s="3"/>
      <c r="BDS56" s="3"/>
      <c r="BDT56" s="3"/>
      <c r="BDU56" s="3"/>
      <c r="BDV56" s="3"/>
      <c r="BDW56" s="3"/>
      <c r="BDX56" s="3"/>
      <c r="BDY56" s="3"/>
      <c r="BDZ56" s="3"/>
      <c r="BEA56" s="3"/>
      <c r="BEB56" s="3"/>
      <c r="BEC56" s="3"/>
      <c r="BED56" s="3"/>
      <c r="BEE56" s="3"/>
      <c r="BEF56" s="3"/>
      <c r="BEG56" s="3"/>
      <c r="BEH56" s="3"/>
      <c r="BEI56" s="3"/>
      <c r="BEJ56" s="3"/>
      <c r="BEK56" s="3"/>
      <c r="BEL56" s="3"/>
      <c r="BEM56" s="3"/>
      <c r="BEN56" s="3"/>
      <c r="BEO56" s="3"/>
      <c r="BEP56" s="3"/>
      <c r="BEQ56" s="3"/>
      <c r="BER56" s="3"/>
      <c r="BES56" s="3"/>
      <c r="BET56" s="3"/>
      <c r="BEU56" s="3"/>
      <c r="BEV56" s="3"/>
      <c r="BEW56" s="3"/>
      <c r="BEX56" s="3"/>
      <c r="BEY56" s="3"/>
      <c r="BEZ56" s="3"/>
      <c r="BFA56" s="3"/>
      <c r="BFB56" s="3"/>
      <c r="BFC56" s="3"/>
      <c r="BFD56" s="3"/>
      <c r="BFE56" s="3"/>
      <c r="BFF56" s="3"/>
      <c r="BFG56" s="3"/>
      <c r="BFH56" s="3"/>
      <c r="BFI56" s="3"/>
      <c r="BFJ56" s="3"/>
      <c r="BFK56" s="3"/>
      <c r="BFL56" s="3"/>
      <c r="BFM56" s="3"/>
      <c r="BFN56" s="3"/>
      <c r="BFO56" s="3"/>
      <c r="BFP56" s="3"/>
      <c r="BFQ56" s="3"/>
      <c r="BFR56" s="3"/>
      <c r="BFS56" s="3"/>
      <c r="BFT56" s="3"/>
      <c r="BFU56" s="3"/>
      <c r="BFV56" s="3"/>
      <c r="BFW56" s="3"/>
      <c r="BFX56" s="3"/>
      <c r="BFY56" s="3"/>
      <c r="BFZ56" s="3"/>
      <c r="BGA56" s="3"/>
      <c r="BGB56" s="3"/>
      <c r="BGC56" s="3"/>
      <c r="BGD56" s="3"/>
      <c r="BGE56" s="3"/>
      <c r="BGF56" s="3"/>
      <c r="BGG56" s="3"/>
      <c r="BGH56" s="3"/>
      <c r="BGI56" s="3"/>
      <c r="BGJ56" s="3"/>
      <c r="BGK56" s="3"/>
      <c r="BGL56" s="3"/>
      <c r="BGM56" s="3"/>
      <c r="BGN56" s="3"/>
      <c r="BGO56" s="3"/>
      <c r="BGP56" s="3"/>
      <c r="BGQ56" s="3"/>
      <c r="BGR56" s="3"/>
      <c r="BGS56" s="3"/>
      <c r="BGT56" s="3"/>
      <c r="BGU56" s="3"/>
      <c r="BGV56" s="3"/>
      <c r="BGW56" s="3"/>
      <c r="BGX56" s="3"/>
      <c r="BGY56" s="3"/>
      <c r="BGZ56" s="3"/>
      <c r="BHA56" s="3"/>
      <c r="BHB56" s="3"/>
      <c r="BHC56" s="3"/>
      <c r="BHD56" s="3"/>
      <c r="BHE56" s="3"/>
      <c r="BHF56" s="3"/>
      <c r="BHG56" s="3"/>
      <c r="BHH56" s="3"/>
      <c r="BHI56" s="3"/>
      <c r="BHJ56" s="3"/>
      <c r="BHK56" s="3"/>
      <c r="BHL56" s="3"/>
      <c r="BHM56" s="3"/>
      <c r="BHN56" s="3"/>
      <c r="BHO56" s="3"/>
      <c r="BHP56" s="3"/>
      <c r="BHQ56" s="3"/>
      <c r="BHR56" s="3"/>
      <c r="BHS56" s="3"/>
      <c r="BHT56" s="3"/>
      <c r="BHU56" s="3"/>
      <c r="BHV56" s="3"/>
      <c r="BHW56" s="3"/>
      <c r="BHX56" s="3"/>
      <c r="BHY56" s="3"/>
      <c r="BHZ56" s="3"/>
      <c r="BIA56" s="3"/>
      <c r="BIB56" s="3"/>
      <c r="BIC56" s="3"/>
      <c r="BID56" s="3"/>
      <c r="BIE56" s="3"/>
      <c r="BIF56" s="3"/>
      <c r="BIG56" s="3"/>
      <c r="BIH56" s="3"/>
      <c r="BII56" s="3"/>
      <c r="BIJ56" s="3"/>
      <c r="BIK56" s="3"/>
      <c r="BIL56" s="3"/>
      <c r="BIM56" s="3"/>
      <c r="BIN56" s="3"/>
      <c r="BIO56" s="3"/>
      <c r="BIP56" s="3"/>
      <c r="BIQ56" s="3"/>
      <c r="BIR56" s="3"/>
      <c r="BIS56" s="3"/>
      <c r="BIT56" s="3"/>
      <c r="BIU56" s="3"/>
      <c r="BIV56" s="3"/>
      <c r="BIW56" s="3"/>
      <c r="BIX56" s="3"/>
      <c r="BIY56" s="3"/>
      <c r="BIZ56" s="3"/>
      <c r="BJA56" s="3"/>
      <c r="BJB56" s="3"/>
      <c r="BJC56" s="3"/>
      <c r="BJD56" s="3"/>
      <c r="BJE56" s="3"/>
      <c r="BJF56" s="3"/>
      <c r="BJG56" s="3"/>
      <c r="BJH56" s="3"/>
      <c r="BJI56" s="3"/>
      <c r="BJJ56" s="3"/>
      <c r="BJK56" s="3"/>
      <c r="BJL56" s="3"/>
      <c r="BJM56" s="3"/>
      <c r="BJN56" s="3"/>
      <c r="BJO56" s="3"/>
      <c r="BJP56" s="3"/>
      <c r="BJQ56" s="3"/>
      <c r="BJR56" s="3"/>
      <c r="BJS56" s="3"/>
      <c r="BJT56" s="3"/>
      <c r="BJU56" s="3"/>
      <c r="BJV56" s="3"/>
      <c r="BJW56" s="3"/>
      <c r="BJX56" s="3"/>
      <c r="BJY56" s="3"/>
      <c r="BJZ56" s="3"/>
      <c r="BKA56" s="3"/>
      <c r="BKB56" s="3"/>
      <c r="BKC56" s="3"/>
      <c r="BKD56" s="3"/>
      <c r="BKE56" s="3"/>
      <c r="BKF56" s="3"/>
      <c r="BKG56" s="3"/>
      <c r="BKH56" s="3"/>
      <c r="BKI56" s="3"/>
      <c r="BKJ56" s="3"/>
      <c r="BKK56" s="3"/>
      <c r="BKL56" s="3"/>
      <c r="BKM56" s="3"/>
      <c r="BKN56" s="3"/>
      <c r="BKO56" s="3"/>
      <c r="BKP56" s="3"/>
      <c r="BKQ56" s="3"/>
      <c r="BKR56" s="3"/>
      <c r="BKS56" s="3"/>
      <c r="BKT56" s="3"/>
      <c r="BKU56" s="3"/>
      <c r="BKV56" s="3"/>
      <c r="BKW56" s="3"/>
      <c r="BKX56" s="3"/>
      <c r="BKY56" s="3"/>
      <c r="BKZ56" s="3"/>
      <c r="BLA56" s="3"/>
      <c r="BLB56" s="3"/>
      <c r="BLC56" s="3"/>
      <c r="BLD56" s="3"/>
      <c r="BLE56" s="3"/>
      <c r="BLF56" s="3"/>
      <c r="BLG56" s="3"/>
      <c r="BLH56" s="3"/>
      <c r="BLI56" s="3"/>
      <c r="BLJ56" s="3"/>
      <c r="BLK56" s="3"/>
      <c r="BLL56" s="3"/>
      <c r="BLM56" s="3"/>
      <c r="BLN56" s="3"/>
      <c r="BLO56" s="3"/>
      <c r="BLP56" s="3"/>
      <c r="BLQ56" s="3"/>
      <c r="BLR56" s="3"/>
      <c r="BLS56" s="3"/>
      <c r="BLT56" s="3"/>
      <c r="BLU56" s="3"/>
      <c r="BLV56" s="3"/>
      <c r="BLW56" s="3"/>
      <c r="BLX56" s="3"/>
      <c r="BLY56" s="3"/>
      <c r="BLZ56" s="3"/>
      <c r="BMA56" s="3"/>
      <c r="BMB56" s="3"/>
      <c r="BMC56" s="3"/>
      <c r="BMD56" s="3"/>
      <c r="BME56" s="3"/>
      <c r="BMF56" s="3"/>
      <c r="BMG56" s="3"/>
      <c r="BMH56" s="3"/>
      <c r="BMI56" s="3"/>
      <c r="BMJ56" s="3"/>
      <c r="BMK56" s="3"/>
      <c r="BML56" s="3"/>
      <c r="BMM56" s="3"/>
      <c r="BMN56" s="3"/>
      <c r="BMO56" s="3"/>
      <c r="BMP56" s="3"/>
      <c r="BMQ56" s="3"/>
      <c r="BMR56" s="3"/>
      <c r="BMS56" s="3"/>
      <c r="BMT56" s="3"/>
      <c r="BMU56" s="3"/>
      <c r="BMV56" s="3"/>
      <c r="BMW56" s="3"/>
      <c r="BMX56" s="3"/>
      <c r="BMY56" s="3"/>
      <c r="BMZ56" s="3"/>
      <c r="BNA56" s="3"/>
      <c r="BNB56" s="3"/>
      <c r="BNC56" s="3"/>
      <c r="BND56" s="3"/>
      <c r="BNE56" s="3"/>
      <c r="BNF56" s="3"/>
      <c r="BNG56" s="3"/>
      <c r="BNH56" s="3"/>
      <c r="BNI56" s="3"/>
      <c r="BNJ56" s="3"/>
      <c r="BNK56" s="3"/>
      <c r="BNL56" s="3"/>
      <c r="BNM56" s="3"/>
      <c r="BNN56" s="3"/>
      <c r="BNO56" s="3"/>
      <c r="BNP56" s="3"/>
      <c r="BNQ56" s="3"/>
      <c r="BNR56" s="3"/>
      <c r="BNS56" s="3"/>
      <c r="BNT56" s="3"/>
      <c r="BNU56" s="3"/>
      <c r="BNV56" s="3"/>
      <c r="BNW56" s="3"/>
      <c r="BNX56" s="3"/>
      <c r="BNY56" s="3"/>
      <c r="BNZ56" s="3"/>
      <c r="BOA56" s="3"/>
      <c r="BOB56" s="3"/>
      <c r="BOC56" s="3"/>
      <c r="BOD56" s="3"/>
      <c r="BOE56" s="3"/>
      <c r="BOF56" s="3"/>
      <c r="BOG56" s="3"/>
      <c r="BOH56" s="3"/>
      <c r="BOI56" s="3"/>
      <c r="BOJ56" s="3"/>
      <c r="BOK56" s="3"/>
      <c r="BOL56" s="3"/>
      <c r="BOM56" s="3"/>
      <c r="BON56" s="3"/>
      <c r="BOO56" s="3"/>
      <c r="BOP56" s="3"/>
      <c r="BOQ56" s="3"/>
      <c r="BOR56" s="3"/>
      <c r="BOS56" s="3"/>
      <c r="BOT56" s="3"/>
      <c r="BOU56" s="3"/>
      <c r="BOV56" s="3"/>
      <c r="BOW56" s="3"/>
      <c r="BOX56" s="3"/>
      <c r="BOY56" s="3"/>
      <c r="BOZ56" s="3"/>
      <c r="BPA56" s="3"/>
      <c r="BPB56" s="3"/>
      <c r="BPC56" s="3"/>
      <c r="BPD56" s="3"/>
      <c r="BPE56" s="3"/>
      <c r="BPF56" s="3"/>
      <c r="BPG56" s="3"/>
      <c r="BPH56" s="3"/>
      <c r="BPI56" s="3"/>
      <c r="BPJ56" s="3"/>
      <c r="BPK56" s="3"/>
      <c r="BPL56" s="3"/>
      <c r="BPM56" s="3"/>
      <c r="BPN56" s="3"/>
      <c r="BPO56" s="3"/>
      <c r="BPP56" s="3"/>
      <c r="BPQ56" s="3"/>
      <c r="BPR56" s="3"/>
      <c r="BPS56" s="3"/>
      <c r="BPT56" s="3"/>
      <c r="BPU56" s="3"/>
      <c r="BPV56" s="3"/>
      <c r="BPW56" s="3"/>
      <c r="BPX56" s="3"/>
      <c r="BPY56" s="3"/>
      <c r="BPZ56" s="3"/>
      <c r="BQA56" s="3"/>
      <c r="BQB56" s="3"/>
      <c r="BQC56" s="3"/>
      <c r="BQD56" s="3"/>
      <c r="BQE56" s="3"/>
      <c r="BQF56" s="3"/>
      <c r="BQG56" s="3"/>
      <c r="BQH56" s="3"/>
      <c r="BQI56" s="3"/>
      <c r="BQJ56" s="3"/>
      <c r="BQK56" s="3"/>
      <c r="BQL56" s="3"/>
      <c r="BQM56" s="3"/>
      <c r="BQN56" s="3"/>
      <c r="BQO56" s="3"/>
      <c r="BQP56" s="3"/>
      <c r="BQQ56" s="3"/>
      <c r="BQR56" s="3"/>
      <c r="BQS56" s="3"/>
      <c r="BQT56" s="3"/>
      <c r="BQU56" s="3"/>
      <c r="BQV56" s="3"/>
      <c r="BQW56" s="3"/>
      <c r="BQX56" s="3"/>
      <c r="BQY56" s="3"/>
      <c r="BQZ56" s="3"/>
      <c r="BRA56" s="3"/>
      <c r="BRB56" s="3"/>
      <c r="BRC56" s="3"/>
      <c r="BRD56" s="3"/>
      <c r="BRE56" s="3"/>
      <c r="BRF56" s="3"/>
      <c r="BRG56" s="3"/>
      <c r="BRH56" s="3"/>
      <c r="BRI56" s="3"/>
      <c r="BRJ56" s="3"/>
      <c r="BRK56" s="3"/>
      <c r="BRL56" s="3"/>
      <c r="BRM56" s="3"/>
      <c r="BRN56" s="3"/>
      <c r="BRO56" s="3"/>
      <c r="BRP56" s="3"/>
      <c r="BRQ56" s="3"/>
      <c r="BRR56" s="3"/>
      <c r="BRS56" s="3"/>
      <c r="BRT56" s="3"/>
      <c r="BRU56" s="3"/>
      <c r="BRV56" s="3"/>
      <c r="BRW56" s="3"/>
      <c r="BRX56" s="3"/>
      <c r="BRY56" s="3"/>
      <c r="BRZ56" s="3"/>
      <c r="BSA56" s="3"/>
      <c r="BSB56" s="3"/>
      <c r="BSC56" s="3"/>
      <c r="BSD56" s="3"/>
      <c r="BSE56" s="3"/>
      <c r="BSF56" s="3"/>
      <c r="BSG56" s="3"/>
      <c r="BSH56" s="3"/>
      <c r="BSI56" s="3"/>
      <c r="BSJ56" s="3"/>
      <c r="BSK56" s="3"/>
      <c r="BSL56" s="3"/>
      <c r="BSM56" s="3"/>
      <c r="BSN56" s="3"/>
      <c r="BSO56" s="3"/>
      <c r="BSP56" s="3"/>
      <c r="BSQ56" s="3"/>
      <c r="BSR56" s="3"/>
      <c r="BSS56" s="3"/>
      <c r="BST56" s="3"/>
      <c r="BSU56" s="3"/>
      <c r="BSV56" s="3"/>
      <c r="BSW56" s="3"/>
      <c r="BSX56" s="3"/>
      <c r="BSY56" s="3"/>
      <c r="BSZ56" s="3"/>
      <c r="BTA56" s="3"/>
      <c r="BTB56" s="3"/>
      <c r="BTC56" s="3"/>
      <c r="BTD56" s="3"/>
      <c r="BTE56" s="3"/>
      <c r="BTF56" s="3"/>
      <c r="BTG56" s="3"/>
      <c r="BTH56" s="3"/>
      <c r="BTI56" s="3"/>
      <c r="BTJ56" s="3"/>
      <c r="BTK56" s="3"/>
      <c r="BTL56" s="3"/>
      <c r="BTM56" s="3"/>
      <c r="BTN56" s="3"/>
      <c r="BTO56" s="3"/>
      <c r="BTP56" s="3"/>
      <c r="BTQ56" s="3"/>
      <c r="BTR56" s="3"/>
      <c r="BTS56" s="3"/>
      <c r="BTT56" s="3"/>
      <c r="BTU56" s="3"/>
      <c r="BTV56" s="3"/>
      <c r="BTW56" s="3"/>
      <c r="BTX56" s="3"/>
      <c r="BTY56" s="3"/>
      <c r="BTZ56" s="3"/>
      <c r="BUA56" s="3"/>
      <c r="BUB56" s="3"/>
      <c r="BUC56" s="3"/>
      <c r="BUD56" s="3"/>
      <c r="BUE56" s="3"/>
      <c r="BUF56" s="3"/>
      <c r="BUG56" s="3"/>
      <c r="BUH56" s="3"/>
      <c r="BUI56" s="3"/>
      <c r="BUJ56" s="3"/>
      <c r="BUK56" s="3"/>
      <c r="BUL56" s="3"/>
      <c r="BUM56" s="3"/>
      <c r="BUN56" s="3"/>
      <c r="BUO56" s="3"/>
      <c r="BUP56" s="3"/>
      <c r="BUQ56" s="3"/>
      <c r="BUR56" s="3"/>
      <c r="BUS56" s="3"/>
      <c r="BUT56" s="3"/>
      <c r="BUU56" s="3"/>
      <c r="BUV56" s="3"/>
      <c r="BUW56" s="3"/>
      <c r="BUX56" s="3"/>
      <c r="BUY56" s="3"/>
      <c r="BUZ56" s="3"/>
      <c r="BVA56" s="3"/>
      <c r="BVB56" s="3"/>
      <c r="BVC56" s="3"/>
      <c r="BVD56" s="3"/>
      <c r="BVE56" s="3"/>
      <c r="BVF56" s="3"/>
      <c r="BVG56" s="3"/>
      <c r="BVH56" s="3"/>
      <c r="BVI56" s="3"/>
      <c r="BVJ56" s="3"/>
      <c r="BVK56" s="3"/>
      <c r="BVL56" s="3"/>
      <c r="BVM56" s="3"/>
      <c r="BVN56" s="3"/>
      <c r="BVO56" s="3"/>
      <c r="BVP56" s="3"/>
      <c r="BVQ56" s="3"/>
      <c r="BVR56" s="3"/>
      <c r="BVS56" s="3"/>
      <c r="BVT56" s="3"/>
      <c r="BVU56" s="3"/>
      <c r="BVV56" s="3"/>
      <c r="BVW56" s="3"/>
      <c r="BVX56" s="3"/>
      <c r="BVY56" s="3"/>
      <c r="BVZ56" s="3"/>
      <c r="BWA56" s="3"/>
      <c r="BWB56" s="3"/>
      <c r="BWC56" s="3"/>
      <c r="BWD56" s="3"/>
      <c r="BWE56" s="3"/>
      <c r="BWF56" s="3"/>
      <c r="BWG56" s="3"/>
      <c r="BWH56" s="3"/>
      <c r="BWI56" s="3"/>
      <c r="BWJ56" s="3"/>
      <c r="BWK56" s="3"/>
      <c r="BWL56" s="3"/>
      <c r="BWM56" s="3"/>
      <c r="BWN56" s="3"/>
      <c r="BWO56" s="3"/>
      <c r="BWP56" s="3"/>
      <c r="BWQ56" s="3"/>
      <c r="BWR56" s="3"/>
      <c r="BWS56" s="3"/>
      <c r="BWT56" s="3"/>
      <c r="BWU56" s="3"/>
      <c r="BWV56" s="3"/>
      <c r="BWW56" s="3"/>
      <c r="BWX56" s="3"/>
      <c r="BWY56" s="3"/>
      <c r="BWZ56" s="3"/>
      <c r="BXA56" s="3"/>
      <c r="BXB56" s="3"/>
      <c r="BXC56" s="3"/>
      <c r="BXD56" s="3"/>
      <c r="BXE56" s="3"/>
      <c r="BXF56" s="3"/>
      <c r="BXG56" s="3"/>
      <c r="BXH56" s="3"/>
      <c r="BXI56" s="3"/>
      <c r="BXJ56" s="3"/>
      <c r="BXK56" s="3"/>
      <c r="BXL56" s="3"/>
      <c r="BXM56" s="3"/>
      <c r="BXN56" s="3"/>
      <c r="BXO56" s="3"/>
      <c r="BXP56" s="3"/>
      <c r="BXQ56" s="3"/>
      <c r="BXR56" s="3"/>
      <c r="BXS56" s="3"/>
      <c r="BXT56" s="3"/>
      <c r="BXU56" s="3"/>
      <c r="BXV56" s="3"/>
      <c r="BXW56" s="3"/>
      <c r="BXX56" s="3"/>
      <c r="BXY56" s="3"/>
      <c r="BXZ56" s="3"/>
      <c r="BYA56" s="3"/>
      <c r="BYB56" s="3"/>
      <c r="BYC56" s="3"/>
      <c r="BYD56" s="3"/>
      <c r="BYE56" s="3"/>
      <c r="BYF56" s="3"/>
      <c r="BYG56" s="3"/>
      <c r="BYH56" s="3"/>
      <c r="BYI56" s="3"/>
      <c r="BYJ56" s="3"/>
      <c r="BYK56" s="3"/>
      <c r="BYL56" s="3"/>
      <c r="BYM56" s="3"/>
      <c r="BYN56" s="3"/>
      <c r="BYO56" s="3"/>
      <c r="BYP56" s="3"/>
      <c r="BYQ56" s="3"/>
      <c r="BYR56" s="3"/>
      <c r="BYS56" s="3"/>
      <c r="BYT56" s="3"/>
      <c r="BYU56" s="3"/>
      <c r="BYV56" s="3"/>
      <c r="BYW56" s="3"/>
      <c r="BYX56" s="3"/>
      <c r="BYY56" s="3"/>
      <c r="BYZ56" s="3"/>
      <c r="BZA56" s="3"/>
      <c r="BZB56" s="3"/>
      <c r="BZC56" s="3"/>
      <c r="BZD56" s="3"/>
      <c r="BZE56" s="3"/>
      <c r="BZF56" s="3"/>
      <c r="BZG56" s="3"/>
      <c r="BZH56" s="3"/>
      <c r="BZI56" s="3"/>
      <c r="BZJ56" s="3"/>
      <c r="BZK56" s="3"/>
      <c r="BZL56" s="3"/>
      <c r="BZM56" s="3"/>
      <c r="BZN56" s="3"/>
      <c r="BZO56" s="3"/>
      <c r="BZP56" s="3"/>
      <c r="BZQ56" s="3"/>
      <c r="BZR56" s="3"/>
      <c r="BZS56" s="3"/>
      <c r="BZT56" s="3"/>
      <c r="BZU56" s="3"/>
      <c r="BZV56" s="3"/>
      <c r="BZW56" s="3"/>
      <c r="BZX56" s="3"/>
      <c r="BZY56" s="3"/>
      <c r="BZZ56" s="3"/>
      <c r="CAA56" s="3"/>
      <c r="CAB56" s="3"/>
      <c r="CAC56" s="3"/>
      <c r="CAD56" s="3"/>
      <c r="CAE56" s="3"/>
      <c r="CAF56" s="3"/>
      <c r="CAG56" s="3"/>
      <c r="CAH56" s="3"/>
      <c r="CAI56" s="3"/>
      <c r="CAJ56" s="3"/>
      <c r="CAK56" s="3"/>
      <c r="CAL56" s="3"/>
      <c r="CAM56" s="3"/>
      <c r="CAN56" s="3"/>
      <c r="CAO56" s="3"/>
      <c r="CAP56" s="3"/>
      <c r="CAQ56" s="3"/>
      <c r="CAR56" s="3"/>
      <c r="CAS56" s="3"/>
      <c r="CAT56" s="3"/>
      <c r="CAU56" s="3"/>
      <c r="CAV56" s="3"/>
      <c r="CAW56" s="3"/>
      <c r="CAX56" s="3"/>
      <c r="CAY56" s="3"/>
      <c r="CAZ56" s="3"/>
      <c r="CBA56" s="3"/>
      <c r="CBB56" s="3"/>
      <c r="CBC56" s="3"/>
      <c r="CBD56" s="3"/>
      <c r="CBE56" s="3"/>
      <c r="CBF56" s="3"/>
      <c r="CBG56" s="3"/>
      <c r="CBH56" s="3"/>
      <c r="CBI56" s="3"/>
      <c r="CBJ56" s="3"/>
      <c r="CBK56" s="3"/>
      <c r="CBL56" s="3"/>
      <c r="CBM56" s="3"/>
      <c r="CBN56" s="3"/>
      <c r="CBO56" s="3"/>
      <c r="CBP56" s="3"/>
      <c r="CBQ56" s="3"/>
      <c r="CBR56" s="3"/>
      <c r="CBS56" s="3"/>
      <c r="CBT56" s="3"/>
      <c r="CBU56" s="3"/>
      <c r="CBV56" s="3"/>
      <c r="CBW56" s="3"/>
      <c r="CBX56" s="3"/>
      <c r="CBY56" s="3"/>
      <c r="CBZ56" s="3"/>
      <c r="CCA56" s="3"/>
      <c r="CCB56" s="3"/>
      <c r="CCC56" s="3"/>
      <c r="CCD56" s="3"/>
      <c r="CCE56" s="3"/>
      <c r="CCF56" s="3"/>
      <c r="CCG56" s="3"/>
      <c r="CCH56" s="3"/>
      <c r="CCI56" s="3"/>
      <c r="CCJ56" s="3"/>
      <c r="CCK56" s="3"/>
      <c r="CCL56" s="3"/>
      <c r="CCM56" s="3"/>
      <c r="CCN56" s="3"/>
      <c r="CCO56" s="3"/>
      <c r="CCP56" s="3"/>
      <c r="CCQ56" s="3"/>
      <c r="CCR56" s="3"/>
      <c r="CCS56" s="3"/>
      <c r="CCT56" s="3"/>
      <c r="CCU56" s="3"/>
      <c r="CCV56" s="3"/>
      <c r="CCW56" s="3"/>
      <c r="CCX56" s="3"/>
      <c r="CCY56" s="3"/>
      <c r="CCZ56" s="3"/>
      <c r="CDA56" s="3"/>
      <c r="CDB56" s="3"/>
      <c r="CDC56" s="3"/>
      <c r="CDD56" s="3"/>
      <c r="CDE56" s="3"/>
      <c r="CDF56" s="3"/>
      <c r="CDG56" s="3"/>
      <c r="CDH56" s="3"/>
      <c r="CDI56" s="3"/>
      <c r="CDJ56" s="3"/>
      <c r="CDK56" s="3"/>
      <c r="CDL56" s="3"/>
      <c r="CDM56" s="3"/>
      <c r="CDN56" s="3"/>
      <c r="CDO56" s="3"/>
      <c r="CDP56" s="3"/>
      <c r="CDQ56" s="3"/>
      <c r="CDR56" s="3"/>
      <c r="CDS56" s="3"/>
      <c r="CDT56" s="3"/>
      <c r="CDU56" s="3"/>
      <c r="CDV56" s="3"/>
      <c r="CDW56" s="3"/>
      <c r="CDX56" s="3"/>
      <c r="CDY56" s="3"/>
      <c r="CDZ56" s="3"/>
      <c r="CEA56" s="3"/>
      <c r="CEB56" s="3"/>
      <c r="CEC56" s="3"/>
      <c r="CED56" s="3"/>
      <c r="CEE56" s="3"/>
      <c r="CEF56" s="3"/>
      <c r="CEG56" s="3"/>
      <c r="CEH56" s="3"/>
      <c r="CEI56" s="3"/>
      <c r="CEJ56" s="3"/>
      <c r="CEK56" s="3"/>
      <c r="CEL56" s="3"/>
      <c r="CEM56" s="3"/>
      <c r="CEN56" s="3"/>
      <c r="CEO56" s="3"/>
      <c r="CEP56" s="3"/>
      <c r="CEQ56" s="3"/>
      <c r="CER56" s="3"/>
      <c r="CES56" s="3"/>
      <c r="CET56" s="3"/>
      <c r="CEU56" s="3"/>
      <c r="CEV56" s="3"/>
      <c r="CEW56" s="3"/>
      <c r="CEX56" s="3"/>
      <c r="CEY56" s="3"/>
      <c r="CEZ56" s="3"/>
      <c r="CFA56" s="3"/>
      <c r="CFB56" s="3"/>
      <c r="CFC56" s="3"/>
      <c r="CFD56" s="3"/>
      <c r="CFE56" s="3"/>
      <c r="CFF56" s="3"/>
      <c r="CFG56" s="3"/>
      <c r="CFH56" s="3"/>
      <c r="CFI56" s="3"/>
      <c r="CFJ56" s="3"/>
      <c r="CFK56" s="3"/>
      <c r="CFL56" s="3"/>
      <c r="CFM56" s="3"/>
      <c r="CFN56" s="3"/>
      <c r="CFO56" s="3"/>
      <c r="CFP56" s="3"/>
      <c r="CFQ56" s="3"/>
      <c r="CFR56" s="3"/>
      <c r="CFS56" s="3"/>
      <c r="CFT56" s="3"/>
      <c r="CFU56" s="3"/>
      <c r="CFV56" s="3"/>
      <c r="CFW56" s="3"/>
    </row>
    <row r="57" spans="1:2207" s="6" customFormat="1" ht="85.5" customHeight="1" x14ac:dyDescent="0.25">
      <c r="A57" s="162"/>
      <c r="B57" s="181"/>
      <c r="C57" s="147"/>
      <c r="D57" s="197"/>
      <c r="E57" s="108"/>
      <c r="F57" s="166"/>
      <c r="G57" s="195"/>
      <c r="H57" s="110" t="s">
        <v>125</v>
      </c>
      <c r="I57" s="190"/>
      <c r="J57" s="190"/>
      <c r="K57" s="110" t="s">
        <v>115</v>
      </c>
      <c r="L57" s="30">
        <f>O57+P57+Q57+R57</f>
        <v>25000</v>
      </c>
      <c r="M57" s="30">
        <f>O57+P57+Q57+R57</f>
        <v>25000</v>
      </c>
      <c r="N57" s="37"/>
      <c r="O57" s="35">
        <v>0</v>
      </c>
      <c r="P57" s="35">
        <v>12000</v>
      </c>
      <c r="Q57" s="35">
        <v>13000</v>
      </c>
      <c r="R57" s="35">
        <v>0</v>
      </c>
      <c r="S57" s="36">
        <v>0.1</v>
      </c>
      <c r="T57" s="36">
        <v>0.3</v>
      </c>
      <c r="U57" s="36">
        <v>0.3</v>
      </c>
      <c r="V57" s="36">
        <v>0.3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  <c r="AML57" s="3"/>
      <c r="AMM57" s="3"/>
      <c r="AMN57" s="3"/>
      <c r="AMO57" s="3"/>
      <c r="AMP57" s="3"/>
      <c r="AMQ57" s="3"/>
      <c r="AMR57" s="3"/>
      <c r="AMS57" s="3"/>
      <c r="AMT57" s="3"/>
      <c r="AMU57" s="3"/>
      <c r="AMV57" s="3"/>
      <c r="AMW57" s="3"/>
      <c r="AMX57" s="3"/>
      <c r="AMY57" s="3"/>
      <c r="AMZ57" s="3"/>
      <c r="ANA57" s="3"/>
      <c r="ANB57" s="3"/>
      <c r="ANC57" s="3"/>
      <c r="AND57" s="3"/>
      <c r="ANE57" s="3"/>
      <c r="ANF57" s="3"/>
      <c r="ANG57" s="3"/>
      <c r="ANH57" s="3"/>
      <c r="ANI57" s="3"/>
      <c r="ANJ57" s="3"/>
      <c r="ANK57" s="3"/>
      <c r="ANL57" s="3"/>
      <c r="ANM57" s="3"/>
      <c r="ANN57" s="3"/>
      <c r="ANO57" s="3"/>
      <c r="ANP57" s="3"/>
      <c r="ANQ57" s="3"/>
      <c r="ANR57" s="3"/>
      <c r="ANS57" s="3"/>
      <c r="ANT57" s="3"/>
      <c r="ANU57" s="3"/>
      <c r="ANV57" s="3"/>
      <c r="ANW57" s="3"/>
      <c r="ANX57" s="3"/>
      <c r="ANY57" s="3"/>
      <c r="ANZ57" s="3"/>
      <c r="AOA57" s="3"/>
      <c r="AOB57" s="3"/>
      <c r="AOC57" s="3"/>
      <c r="AOD57" s="3"/>
      <c r="AOE57" s="3"/>
      <c r="AOF57" s="3"/>
      <c r="AOG57" s="3"/>
      <c r="AOH57" s="3"/>
      <c r="AOI57" s="3"/>
      <c r="AOJ57" s="3"/>
      <c r="AOK57" s="3"/>
      <c r="AOL57" s="3"/>
      <c r="AOM57" s="3"/>
      <c r="AON57" s="3"/>
      <c r="AOO57" s="3"/>
      <c r="AOP57" s="3"/>
      <c r="AOQ57" s="3"/>
      <c r="AOR57" s="3"/>
      <c r="AOS57" s="3"/>
      <c r="AOT57" s="3"/>
      <c r="AOU57" s="3"/>
      <c r="AOV57" s="3"/>
      <c r="AOW57" s="3"/>
      <c r="AOX57" s="3"/>
      <c r="AOY57" s="3"/>
      <c r="AOZ57" s="3"/>
      <c r="APA57" s="3"/>
      <c r="APB57" s="3"/>
      <c r="APC57" s="3"/>
      <c r="APD57" s="3"/>
      <c r="APE57" s="3"/>
      <c r="APF57" s="3"/>
      <c r="APG57" s="3"/>
      <c r="APH57" s="3"/>
      <c r="API57" s="3"/>
      <c r="APJ57" s="3"/>
      <c r="APK57" s="3"/>
      <c r="APL57" s="3"/>
      <c r="APM57" s="3"/>
      <c r="APN57" s="3"/>
      <c r="APO57" s="3"/>
      <c r="APP57" s="3"/>
      <c r="APQ57" s="3"/>
      <c r="APR57" s="3"/>
      <c r="APS57" s="3"/>
      <c r="APT57" s="3"/>
      <c r="APU57" s="3"/>
      <c r="APV57" s="3"/>
      <c r="APW57" s="3"/>
      <c r="APX57" s="3"/>
      <c r="APY57" s="3"/>
      <c r="APZ57" s="3"/>
      <c r="AQA57" s="3"/>
      <c r="AQB57" s="3"/>
      <c r="AQC57" s="3"/>
      <c r="AQD57" s="3"/>
      <c r="AQE57" s="3"/>
      <c r="AQF57" s="3"/>
      <c r="AQG57" s="3"/>
      <c r="AQH57" s="3"/>
      <c r="AQI57" s="3"/>
      <c r="AQJ57" s="3"/>
      <c r="AQK57" s="3"/>
      <c r="AQL57" s="3"/>
      <c r="AQM57" s="3"/>
      <c r="AQN57" s="3"/>
      <c r="AQO57" s="3"/>
      <c r="AQP57" s="3"/>
      <c r="AQQ57" s="3"/>
      <c r="AQR57" s="3"/>
      <c r="AQS57" s="3"/>
      <c r="AQT57" s="3"/>
      <c r="AQU57" s="3"/>
      <c r="AQV57" s="3"/>
      <c r="AQW57" s="3"/>
      <c r="AQX57" s="3"/>
      <c r="AQY57" s="3"/>
      <c r="AQZ57" s="3"/>
      <c r="ARA57" s="3"/>
      <c r="ARB57" s="3"/>
      <c r="ARC57" s="3"/>
      <c r="ARD57" s="3"/>
      <c r="ARE57" s="3"/>
      <c r="ARF57" s="3"/>
      <c r="ARG57" s="3"/>
      <c r="ARH57" s="3"/>
      <c r="ARI57" s="3"/>
      <c r="ARJ57" s="3"/>
      <c r="ARK57" s="3"/>
      <c r="ARL57" s="3"/>
      <c r="ARM57" s="3"/>
      <c r="ARN57" s="3"/>
      <c r="ARO57" s="3"/>
      <c r="ARP57" s="3"/>
      <c r="ARQ57" s="3"/>
      <c r="ARR57" s="3"/>
      <c r="ARS57" s="3"/>
      <c r="ART57" s="3"/>
      <c r="ARU57" s="3"/>
      <c r="ARV57" s="3"/>
      <c r="ARW57" s="3"/>
      <c r="ARX57" s="3"/>
      <c r="ARY57" s="3"/>
      <c r="ARZ57" s="3"/>
      <c r="ASA57" s="3"/>
      <c r="ASB57" s="3"/>
      <c r="ASC57" s="3"/>
      <c r="ASD57" s="3"/>
      <c r="ASE57" s="3"/>
      <c r="ASF57" s="3"/>
      <c r="ASG57" s="3"/>
      <c r="ASH57" s="3"/>
      <c r="ASI57" s="3"/>
      <c r="ASJ57" s="3"/>
      <c r="ASK57" s="3"/>
      <c r="ASL57" s="3"/>
      <c r="ASM57" s="3"/>
      <c r="ASN57" s="3"/>
      <c r="ASO57" s="3"/>
      <c r="ASP57" s="3"/>
      <c r="ASQ57" s="3"/>
      <c r="ASR57" s="3"/>
      <c r="ASS57" s="3"/>
      <c r="AST57" s="3"/>
      <c r="ASU57" s="3"/>
      <c r="ASV57" s="3"/>
      <c r="ASW57" s="3"/>
      <c r="ASX57" s="3"/>
      <c r="ASY57" s="3"/>
      <c r="ASZ57" s="3"/>
      <c r="ATA57" s="3"/>
      <c r="ATB57" s="3"/>
      <c r="ATC57" s="3"/>
      <c r="ATD57" s="3"/>
      <c r="ATE57" s="3"/>
      <c r="ATF57" s="3"/>
      <c r="ATG57" s="3"/>
      <c r="ATH57" s="3"/>
      <c r="ATI57" s="3"/>
      <c r="ATJ57" s="3"/>
      <c r="ATK57" s="3"/>
      <c r="ATL57" s="3"/>
      <c r="ATM57" s="3"/>
      <c r="ATN57" s="3"/>
      <c r="ATO57" s="3"/>
      <c r="ATP57" s="3"/>
      <c r="ATQ57" s="3"/>
      <c r="ATR57" s="3"/>
      <c r="ATS57" s="3"/>
      <c r="ATT57" s="3"/>
      <c r="ATU57" s="3"/>
      <c r="ATV57" s="3"/>
      <c r="ATW57" s="3"/>
      <c r="ATX57" s="3"/>
      <c r="ATY57" s="3"/>
      <c r="ATZ57" s="3"/>
      <c r="AUA57" s="3"/>
      <c r="AUB57" s="3"/>
      <c r="AUC57" s="3"/>
      <c r="AUD57" s="3"/>
      <c r="AUE57" s="3"/>
      <c r="AUF57" s="3"/>
      <c r="AUG57" s="3"/>
      <c r="AUH57" s="3"/>
      <c r="AUI57" s="3"/>
      <c r="AUJ57" s="3"/>
      <c r="AUK57" s="3"/>
      <c r="AUL57" s="3"/>
      <c r="AUM57" s="3"/>
      <c r="AUN57" s="3"/>
      <c r="AUO57" s="3"/>
      <c r="AUP57" s="3"/>
      <c r="AUQ57" s="3"/>
      <c r="AUR57" s="3"/>
      <c r="AUS57" s="3"/>
      <c r="AUT57" s="3"/>
      <c r="AUU57" s="3"/>
      <c r="AUV57" s="3"/>
      <c r="AUW57" s="3"/>
      <c r="AUX57" s="3"/>
      <c r="AUY57" s="3"/>
      <c r="AUZ57" s="3"/>
      <c r="AVA57" s="3"/>
      <c r="AVB57" s="3"/>
      <c r="AVC57" s="3"/>
      <c r="AVD57" s="3"/>
      <c r="AVE57" s="3"/>
      <c r="AVF57" s="3"/>
      <c r="AVG57" s="3"/>
      <c r="AVH57" s="3"/>
      <c r="AVI57" s="3"/>
      <c r="AVJ57" s="3"/>
      <c r="AVK57" s="3"/>
      <c r="AVL57" s="3"/>
      <c r="AVM57" s="3"/>
      <c r="AVN57" s="3"/>
      <c r="AVO57" s="3"/>
      <c r="AVP57" s="3"/>
      <c r="AVQ57" s="3"/>
      <c r="AVR57" s="3"/>
      <c r="AVS57" s="3"/>
      <c r="AVT57" s="3"/>
      <c r="AVU57" s="3"/>
      <c r="AVV57" s="3"/>
      <c r="AVW57" s="3"/>
      <c r="AVX57" s="3"/>
      <c r="AVY57" s="3"/>
      <c r="AVZ57" s="3"/>
      <c r="AWA57" s="3"/>
      <c r="AWB57" s="3"/>
      <c r="AWC57" s="3"/>
      <c r="AWD57" s="3"/>
      <c r="AWE57" s="3"/>
      <c r="AWF57" s="3"/>
      <c r="AWG57" s="3"/>
      <c r="AWH57" s="3"/>
      <c r="AWI57" s="3"/>
      <c r="AWJ57" s="3"/>
      <c r="AWK57" s="3"/>
      <c r="AWL57" s="3"/>
      <c r="AWM57" s="3"/>
      <c r="AWN57" s="3"/>
      <c r="AWO57" s="3"/>
      <c r="AWP57" s="3"/>
      <c r="AWQ57" s="3"/>
      <c r="AWR57" s="3"/>
      <c r="AWS57" s="3"/>
      <c r="AWT57" s="3"/>
      <c r="AWU57" s="3"/>
      <c r="AWV57" s="3"/>
      <c r="AWW57" s="3"/>
      <c r="AWX57" s="3"/>
      <c r="AWY57" s="3"/>
      <c r="AWZ57" s="3"/>
      <c r="AXA57" s="3"/>
      <c r="AXB57" s="3"/>
      <c r="AXC57" s="3"/>
      <c r="AXD57" s="3"/>
      <c r="AXE57" s="3"/>
      <c r="AXF57" s="3"/>
      <c r="AXG57" s="3"/>
      <c r="AXH57" s="3"/>
      <c r="AXI57" s="3"/>
      <c r="AXJ57" s="3"/>
      <c r="AXK57" s="3"/>
      <c r="AXL57" s="3"/>
      <c r="AXM57" s="3"/>
      <c r="AXN57" s="3"/>
      <c r="AXO57" s="3"/>
      <c r="AXP57" s="3"/>
      <c r="AXQ57" s="3"/>
      <c r="AXR57" s="3"/>
      <c r="AXS57" s="3"/>
      <c r="AXT57" s="3"/>
      <c r="AXU57" s="3"/>
      <c r="AXV57" s="3"/>
      <c r="AXW57" s="3"/>
      <c r="AXX57" s="3"/>
      <c r="AXY57" s="3"/>
      <c r="AXZ57" s="3"/>
      <c r="AYA57" s="3"/>
      <c r="AYB57" s="3"/>
      <c r="AYC57" s="3"/>
      <c r="AYD57" s="3"/>
      <c r="AYE57" s="3"/>
      <c r="AYF57" s="3"/>
      <c r="AYG57" s="3"/>
      <c r="AYH57" s="3"/>
      <c r="AYI57" s="3"/>
      <c r="AYJ57" s="3"/>
      <c r="AYK57" s="3"/>
      <c r="AYL57" s="3"/>
      <c r="AYM57" s="3"/>
      <c r="AYN57" s="3"/>
      <c r="AYO57" s="3"/>
      <c r="AYP57" s="3"/>
      <c r="AYQ57" s="3"/>
      <c r="AYR57" s="3"/>
      <c r="AYS57" s="3"/>
      <c r="AYT57" s="3"/>
      <c r="AYU57" s="3"/>
      <c r="AYV57" s="3"/>
      <c r="AYW57" s="3"/>
      <c r="AYX57" s="3"/>
      <c r="AYY57" s="3"/>
      <c r="AYZ57" s="3"/>
      <c r="AZA57" s="3"/>
      <c r="AZB57" s="3"/>
      <c r="AZC57" s="3"/>
      <c r="AZD57" s="3"/>
      <c r="AZE57" s="3"/>
      <c r="AZF57" s="3"/>
      <c r="AZG57" s="3"/>
      <c r="AZH57" s="3"/>
      <c r="AZI57" s="3"/>
      <c r="AZJ57" s="3"/>
      <c r="AZK57" s="3"/>
      <c r="AZL57" s="3"/>
      <c r="AZM57" s="3"/>
      <c r="AZN57" s="3"/>
      <c r="AZO57" s="3"/>
      <c r="AZP57" s="3"/>
      <c r="AZQ57" s="3"/>
      <c r="AZR57" s="3"/>
      <c r="AZS57" s="3"/>
      <c r="AZT57" s="3"/>
      <c r="AZU57" s="3"/>
      <c r="AZV57" s="3"/>
      <c r="AZW57" s="3"/>
      <c r="AZX57" s="3"/>
      <c r="AZY57" s="3"/>
      <c r="AZZ57" s="3"/>
      <c r="BAA57" s="3"/>
      <c r="BAB57" s="3"/>
      <c r="BAC57" s="3"/>
      <c r="BAD57" s="3"/>
      <c r="BAE57" s="3"/>
      <c r="BAF57" s="3"/>
      <c r="BAG57" s="3"/>
      <c r="BAH57" s="3"/>
      <c r="BAI57" s="3"/>
      <c r="BAJ57" s="3"/>
      <c r="BAK57" s="3"/>
      <c r="BAL57" s="3"/>
      <c r="BAM57" s="3"/>
      <c r="BAN57" s="3"/>
      <c r="BAO57" s="3"/>
      <c r="BAP57" s="3"/>
      <c r="BAQ57" s="3"/>
      <c r="BAR57" s="3"/>
      <c r="BAS57" s="3"/>
      <c r="BAT57" s="3"/>
      <c r="BAU57" s="3"/>
      <c r="BAV57" s="3"/>
      <c r="BAW57" s="3"/>
      <c r="BAX57" s="3"/>
      <c r="BAY57" s="3"/>
      <c r="BAZ57" s="3"/>
      <c r="BBA57" s="3"/>
      <c r="BBB57" s="3"/>
      <c r="BBC57" s="3"/>
      <c r="BBD57" s="3"/>
      <c r="BBE57" s="3"/>
      <c r="BBF57" s="3"/>
      <c r="BBG57" s="3"/>
      <c r="BBH57" s="3"/>
      <c r="BBI57" s="3"/>
      <c r="BBJ57" s="3"/>
      <c r="BBK57" s="3"/>
      <c r="BBL57" s="3"/>
      <c r="BBM57" s="3"/>
      <c r="BBN57" s="3"/>
      <c r="BBO57" s="3"/>
      <c r="BBP57" s="3"/>
      <c r="BBQ57" s="3"/>
      <c r="BBR57" s="3"/>
      <c r="BBS57" s="3"/>
      <c r="BBT57" s="3"/>
      <c r="BBU57" s="3"/>
      <c r="BBV57" s="3"/>
      <c r="BBW57" s="3"/>
      <c r="BBX57" s="3"/>
      <c r="BBY57" s="3"/>
      <c r="BBZ57" s="3"/>
      <c r="BCA57" s="3"/>
      <c r="BCB57" s="3"/>
      <c r="BCC57" s="3"/>
      <c r="BCD57" s="3"/>
      <c r="BCE57" s="3"/>
      <c r="BCF57" s="3"/>
      <c r="BCG57" s="3"/>
      <c r="BCH57" s="3"/>
      <c r="BCI57" s="3"/>
      <c r="BCJ57" s="3"/>
      <c r="BCK57" s="3"/>
      <c r="BCL57" s="3"/>
      <c r="BCM57" s="3"/>
      <c r="BCN57" s="3"/>
      <c r="BCO57" s="3"/>
      <c r="BCP57" s="3"/>
      <c r="BCQ57" s="3"/>
      <c r="BCR57" s="3"/>
      <c r="BCS57" s="3"/>
      <c r="BCT57" s="3"/>
      <c r="BCU57" s="3"/>
      <c r="BCV57" s="3"/>
      <c r="BCW57" s="3"/>
      <c r="BCX57" s="3"/>
      <c r="BCY57" s="3"/>
      <c r="BCZ57" s="3"/>
      <c r="BDA57" s="3"/>
      <c r="BDB57" s="3"/>
      <c r="BDC57" s="3"/>
      <c r="BDD57" s="3"/>
      <c r="BDE57" s="3"/>
      <c r="BDF57" s="3"/>
      <c r="BDG57" s="3"/>
      <c r="BDH57" s="3"/>
      <c r="BDI57" s="3"/>
      <c r="BDJ57" s="3"/>
      <c r="BDK57" s="3"/>
      <c r="BDL57" s="3"/>
      <c r="BDM57" s="3"/>
      <c r="BDN57" s="3"/>
      <c r="BDO57" s="3"/>
      <c r="BDP57" s="3"/>
      <c r="BDQ57" s="3"/>
      <c r="BDR57" s="3"/>
      <c r="BDS57" s="3"/>
      <c r="BDT57" s="3"/>
      <c r="BDU57" s="3"/>
      <c r="BDV57" s="3"/>
      <c r="BDW57" s="3"/>
      <c r="BDX57" s="3"/>
      <c r="BDY57" s="3"/>
      <c r="BDZ57" s="3"/>
      <c r="BEA57" s="3"/>
      <c r="BEB57" s="3"/>
      <c r="BEC57" s="3"/>
      <c r="BED57" s="3"/>
      <c r="BEE57" s="3"/>
      <c r="BEF57" s="3"/>
      <c r="BEG57" s="3"/>
      <c r="BEH57" s="3"/>
      <c r="BEI57" s="3"/>
      <c r="BEJ57" s="3"/>
      <c r="BEK57" s="3"/>
      <c r="BEL57" s="3"/>
      <c r="BEM57" s="3"/>
      <c r="BEN57" s="3"/>
      <c r="BEO57" s="3"/>
      <c r="BEP57" s="3"/>
      <c r="BEQ57" s="3"/>
      <c r="BER57" s="3"/>
      <c r="BES57" s="3"/>
      <c r="BET57" s="3"/>
      <c r="BEU57" s="3"/>
      <c r="BEV57" s="3"/>
      <c r="BEW57" s="3"/>
      <c r="BEX57" s="3"/>
      <c r="BEY57" s="3"/>
      <c r="BEZ57" s="3"/>
      <c r="BFA57" s="3"/>
      <c r="BFB57" s="3"/>
      <c r="BFC57" s="3"/>
      <c r="BFD57" s="3"/>
      <c r="BFE57" s="3"/>
      <c r="BFF57" s="3"/>
      <c r="BFG57" s="3"/>
      <c r="BFH57" s="3"/>
      <c r="BFI57" s="3"/>
      <c r="BFJ57" s="3"/>
      <c r="BFK57" s="3"/>
      <c r="BFL57" s="3"/>
      <c r="BFM57" s="3"/>
      <c r="BFN57" s="3"/>
      <c r="BFO57" s="3"/>
      <c r="BFP57" s="3"/>
      <c r="BFQ57" s="3"/>
      <c r="BFR57" s="3"/>
      <c r="BFS57" s="3"/>
      <c r="BFT57" s="3"/>
      <c r="BFU57" s="3"/>
      <c r="BFV57" s="3"/>
      <c r="BFW57" s="3"/>
      <c r="BFX57" s="3"/>
      <c r="BFY57" s="3"/>
      <c r="BFZ57" s="3"/>
      <c r="BGA57" s="3"/>
      <c r="BGB57" s="3"/>
      <c r="BGC57" s="3"/>
      <c r="BGD57" s="3"/>
      <c r="BGE57" s="3"/>
      <c r="BGF57" s="3"/>
      <c r="BGG57" s="3"/>
      <c r="BGH57" s="3"/>
      <c r="BGI57" s="3"/>
      <c r="BGJ57" s="3"/>
      <c r="BGK57" s="3"/>
      <c r="BGL57" s="3"/>
      <c r="BGM57" s="3"/>
      <c r="BGN57" s="3"/>
      <c r="BGO57" s="3"/>
      <c r="BGP57" s="3"/>
      <c r="BGQ57" s="3"/>
      <c r="BGR57" s="3"/>
      <c r="BGS57" s="3"/>
      <c r="BGT57" s="3"/>
      <c r="BGU57" s="3"/>
      <c r="BGV57" s="3"/>
      <c r="BGW57" s="3"/>
      <c r="BGX57" s="3"/>
      <c r="BGY57" s="3"/>
      <c r="BGZ57" s="3"/>
      <c r="BHA57" s="3"/>
      <c r="BHB57" s="3"/>
      <c r="BHC57" s="3"/>
      <c r="BHD57" s="3"/>
      <c r="BHE57" s="3"/>
      <c r="BHF57" s="3"/>
      <c r="BHG57" s="3"/>
      <c r="BHH57" s="3"/>
      <c r="BHI57" s="3"/>
      <c r="BHJ57" s="3"/>
      <c r="BHK57" s="3"/>
      <c r="BHL57" s="3"/>
      <c r="BHM57" s="3"/>
      <c r="BHN57" s="3"/>
      <c r="BHO57" s="3"/>
      <c r="BHP57" s="3"/>
      <c r="BHQ57" s="3"/>
      <c r="BHR57" s="3"/>
      <c r="BHS57" s="3"/>
      <c r="BHT57" s="3"/>
      <c r="BHU57" s="3"/>
      <c r="BHV57" s="3"/>
      <c r="BHW57" s="3"/>
      <c r="BHX57" s="3"/>
      <c r="BHY57" s="3"/>
      <c r="BHZ57" s="3"/>
      <c r="BIA57" s="3"/>
      <c r="BIB57" s="3"/>
      <c r="BIC57" s="3"/>
      <c r="BID57" s="3"/>
      <c r="BIE57" s="3"/>
      <c r="BIF57" s="3"/>
      <c r="BIG57" s="3"/>
      <c r="BIH57" s="3"/>
      <c r="BII57" s="3"/>
      <c r="BIJ57" s="3"/>
      <c r="BIK57" s="3"/>
      <c r="BIL57" s="3"/>
      <c r="BIM57" s="3"/>
      <c r="BIN57" s="3"/>
      <c r="BIO57" s="3"/>
      <c r="BIP57" s="3"/>
      <c r="BIQ57" s="3"/>
      <c r="BIR57" s="3"/>
      <c r="BIS57" s="3"/>
      <c r="BIT57" s="3"/>
      <c r="BIU57" s="3"/>
      <c r="BIV57" s="3"/>
      <c r="BIW57" s="3"/>
      <c r="BIX57" s="3"/>
      <c r="BIY57" s="3"/>
      <c r="BIZ57" s="3"/>
      <c r="BJA57" s="3"/>
      <c r="BJB57" s="3"/>
      <c r="BJC57" s="3"/>
      <c r="BJD57" s="3"/>
      <c r="BJE57" s="3"/>
      <c r="BJF57" s="3"/>
      <c r="BJG57" s="3"/>
      <c r="BJH57" s="3"/>
      <c r="BJI57" s="3"/>
      <c r="BJJ57" s="3"/>
      <c r="BJK57" s="3"/>
      <c r="BJL57" s="3"/>
      <c r="BJM57" s="3"/>
      <c r="BJN57" s="3"/>
      <c r="BJO57" s="3"/>
      <c r="BJP57" s="3"/>
      <c r="BJQ57" s="3"/>
      <c r="BJR57" s="3"/>
      <c r="BJS57" s="3"/>
      <c r="BJT57" s="3"/>
      <c r="BJU57" s="3"/>
      <c r="BJV57" s="3"/>
      <c r="BJW57" s="3"/>
      <c r="BJX57" s="3"/>
      <c r="BJY57" s="3"/>
      <c r="BJZ57" s="3"/>
      <c r="BKA57" s="3"/>
      <c r="BKB57" s="3"/>
      <c r="BKC57" s="3"/>
      <c r="BKD57" s="3"/>
      <c r="BKE57" s="3"/>
      <c r="BKF57" s="3"/>
      <c r="BKG57" s="3"/>
      <c r="BKH57" s="3"/>
      <c r="BKI57" s="3"/>
      <c r="BKJ57" s="3"/>
      <c r="BKK57" s="3"/>
      <c r="BKL57" s="3"/>
      <c r="BKM57" s="3"/>
      <c r="BKN57" s="3"/>
      <c r="BKO57" s="3"/>
      <c r="BKP57" s="3"/>
      <c r="BKQ57" s="3"/>
      <c r="BKR57" s="3"/>
      <c r="BKS57" s="3"/>
      <c r="BKT57" s="3"/>
      <c r="BKU57" s="3"/>
      <c r="BKV57" s="3"/>
      <c r="BKW57" s="3"/>
      <c r="BKX57" s="3"/>
      <c r="BKY57" s="3"/>
      <c r="BKZ57" s="3"/>
      <c r="BLA57" s="3"/>
      <c r="BLB57" s="3"/>
      <c r="BLC57" s="3"/>
      <c r="BLD57" s="3"/>
      <c r="BLE57" s="3"/>
      <c r="BLF57" s="3"/>
      <c r="BLG57" s="3"/>
      <c r="BLH57" s="3"/>
      <c r="BLI57" s="3"/>
      <c r="BLJ57" s="3"/>
      <c r="BLK57" s="3"/>
      <c r="BLL57" s="3"/>
      <c r="BLM57" s="3"/>
      <c r="BLN57" s="3"/>
      <c r="BLO57" s="3"/>
      <c r="BLP57" s="3"/>
      <c r="BLQ57" s="3"/>
      <c r="BLR57" s="3"/>
      <c r="BLS57" s="3"/>
      <c r="BLT57" s="3"/>
      <c r="BLU57" s="3"/>
      <c r="BLV57" s="3"/>
      <c r="BLW57" s="3"/>
      <c r="BLX57" s="3"/>
      <c r="BLY57" s="3"/>
      <c r="BLZ57" s="3"/>
      <c r="BMA57" s="3"/>
      <c r="BMB57" s="3"/>
      <c r="BMC57" s="3"/>
      <c r="BMD57" s="3"/>
      <c r="BME57" s="3"/>
      <c r="BMF57" s="3"/>
      <c r="BMG57" s="3"/>
      <c r="BMH57" s="3"/>
      <c r="BMI57" s="3"/>
      <c r="BMJ57" s="3"/>
      <c r="BMK57" s="3"/>
      <c r="BML57" s="3"/>
      <c r="BMM57" s="3"/>
      <c r="BMN57" s="3"/>
      <c r="BMO57" s="3"/>
      <c r="BMP57" s="3"/>
      <c r="BMQ57" s="3"/>
      <c r="BMR57" s="3"/>
      <c r="BMS57" s="3"/>
      <c r="BMT57" s="3"/>
      <c r="BMU57" s="3"/>
      <c r="BMV57" s="3"/>
      <c r="BMW57" s="3"/>
      <c r="BMX57" s="3"/>
      <c r="BMY57" s="3"/>
      <c r="BMZ57" s="3"/>
      <c r="BNA57" s="3"/>
      <c r="BNB57" s="3"/>
      <c r="BNC57" s="3"/>
      <c r="BND57" s="3"/>
      <c r="BNE57" s="3"/>
      <c r="BNF57" s="3"/>
      <c r="BNG57" s="3"/>
      <c r="BNH57" s="3"/>
      <c r="BNI57" s="3"/>
      <c r="BNJ57" s="3"/>
      <c r="BNK57" s="3"/>
      <c r="BNL57" s="3"/>
      <c r="BNM57" s="3"/>
      <c r="BNN57" s="3"/>
      <c r="BNO57" s="3"/>
      <c r="BNP57" s="3"/>
      <c r="BNQ57" s="3"/>
      <c r="BNR57" s="3"/>
      <c r="BNS57" s="3"/>
      <c r="BNT57" s="3"/>
      <c r="BNU57" s="3"/>
      <c r="BNV57" s="3"/>
      <c r="BNW57" s="3"/>
      <c r="BNX57" s="3"/>
      <c r="BNY57" s="3"/>
      <c r="BNZ57" s="3"/>
      <c r="BOA57" s="3"/>
      <c r="BOB57" s="3"/>
      <c r="BOC57" s="3"/>
      <c r="BOD57" s="3"/>
      <c r="BOE57" s="3"/>
      <c r="BOF57" s="3"/>
      <c r="BOG57" s="3"/>
      <c r="BOH57" s="3"/>
      <c r="BOI57" s="3"/>
      <c r="BOJ57" s="3"/>
      <c r="BOK57" s="3"/>
      <c r="BOL57" s="3"/>
      <c r="BOM57" s="3"/>
      <c r="BON57" s="3"/>
      <c r="BOO57" s="3"/>
      <c r="BOP57" s="3"/>
      <c r="BOQ57" s="3"/>
      <c r="BOR57" s="3"/>
      <c r="BOS57" s="3"/>
      <c r="BOT57" s="3"/>
      <c r="BOU57" s="3"/>
      <c r="BOV57" s="3"/>
      <c r="BOW57" s="3"/>
      <c r="BOX57" s="3"/>
      <c r="BOY57" s="3"/>
      <c r="BOZ57" s="3"/>
      <c r="BPA57" s="3"/>
      <c r="BPB57" s="3"/>
      <c r="BPC57" s="3"/>
      <c r="BPD57" s="3"/>
      <c r="BPE57" s="3"/>
      <c r="BPF57" s="3"/>
      <c r="BPG57" s="3"/>
      <c r="BPH57" s="3"/>
      <c r="BPI57" s="3"/>
      <c r="BPJ57" s="3"/>
      <c r="BPK57" s="3"/>
      <c r="BPL57" s="3"/>
      <c r="BPM57" s="3"/>
      <c r="BPN57" s="3"/>
      <c r="BPO57" s="3"/>
      <c r="BPP57" s="3"/>
      <c r="BPQ57" s="3"/>
      <c r="BPR57" s="3"/>
      <c r="BPS57" s="3"/>
      <c r="BPT57" s="3"/>
      <c r="BPU57" s="3"/>
      <c r="BPV57" s="3"/>
      <c r="BPW57" s="3"/>
      <c r="BPX57" s="3"/>
      <c r="BPY57" s="3"/>
      <c r="BPZ57" s="3"/>
      <c r="BQA57" s="3"/>
      <c r="BQB57" s="3"/>
      <c r="BQC57" s="3"/>
      <c r="BQD57" s="3"/>
      <c r="BQE57" s="3"/>
      <c r="BQF57" s="3"/>
      <c r="BQG57" s="3"/>
      <c r="BQH57" s="3"/>
      <c r="BQI57" s="3"/>
      <c r="BQJ57" s="3"/>
      <c r="BQK57" s="3"/>
      <c r="BQL57" s="3"/>
      <c r="BQM57" s="3"/>
      <c r="BQN57" s="3"/>
      <c r="BQO57" s="3"/>
      <c r="BQP57" s="3"/>
      <c r="BQQ57" s="3"/>
      <c r="BQR57" s="3"/>
      <c r="BQS57" s="3"/>
      <c r="BQT57" s="3"/>
      <c r="BQU57" s="3"/>
      <c r="BQV57" s="3"/>
      <c r="BQW57" s="3"/>
      <c r="BQX57" s="3"/>
      <c r="BQY57" s="3"/>
      <c r="BQZ57" s="3"/>
      <c r="BRA57" s="3"/>
      <c r="BRB57" s="3"/>
      <c r="BRC57" s="3"/>
      <c r="BRD57" s="3"/>
      <c r="BRE57" s="3"/>
      <c r="BRF57" s="3"/>
      <c r="BRG57" s="3"/>
      <c r="BRH57" s="3"/>
      <c r="BRI57" s="3"/>
      <c r="BRJ57" s="3"/>
      <c r="BRK57" s="3"/>
      <c r="BRL57" s="3"/>
      <c r="BRM57" s="3"/>
      <c r="BRN57" s="3"/>
      <c r="BRO57" s="3"/>
      <c r="BRP57" s="3"/>
      <c r="BRQ57" s="3"/>
      <c r="BRR57" s="3"/>
      <c r="BRS57" s="3"/>
      <c r="BRT57" s="3"/>
      <c r="BRU57" s="3"/>
      <c r="BRV57" s="3"/>
      <c r="BRW57" s="3"/>
      <c r="BRX57" s="3"/>
      <c r="BRY57" s="3"/>
      <c r="BRZ57" s="3"/>
      <c r="BSA57" s="3"/>
      <c r="BSB57" s="3"/>
      <c r="BSC57" s="3"/>
      <c r="BSD57" s="3"/>
      <c r="BSE57" s="3"/>
      <c r="BSF57" s="3"/>
      <c r="BSG57" s="3"/>
      <c r="BSH57" s="3"/>
      <c r="BSI57" s="3"/>
      <c r="BSJ57" s="3"/>
      <c r="BSK57" s="3"/>
      <c r="BSL57" s="3"/>
      <c r="BSM57" s="3"/>
      <c r="BSN57" s="3"/>
      <c r="BSO57" s="3"/>
      <c r="BSP57" s="3"/>
      <c r="BSQ57" s="3"/>
      <c r="BSR57" s="3"/>
      <c r="BSS57" s="3"/>
      <c r="BST57" s="3"/>
      <c r="BSU57" s="3"/>
      <c r="BSV57" s="3"/>
      <c r="BSW57" s="3"/>
      <c r="BSX57" s="3"/>
      <c r="BSY57" s="3"/>
      <c r="BSZ57" s="3"/>
      <c r="BTA57" s="3"/>
      <c r="BTB57" s="3"/>
      <c r="BTC57" s="3"/>
      <c r="BTD57" s="3"/>
      <c r="BTE57" s="3"/>
      <c r="BTF57" s="3"/>
      <c r="BTG57" s="3"/>
      <c r="BTH57" s="3"/>
      <c r="BTI57" s="3"/>
      <c r="BTJ57" s="3"/>
      <c r="BTK57" s="3"/>
      <c r="BTL57" s="3"/>
      <c r="BTM57" s="3"/>
      <c r="BTN57" s="3"/>
      <c r="BTO57" s="3"/>
      <c r="BTP57" s="3"/>
      <c r="BTQ57" s="3"/>
      <c r="BTR57" s="3"/>
      <c r="BTS57" s="3"/>
      <c r="BTT57" s="3"/>
      <c r="BTU57" s="3"/>
      <c r="BTV57" s="3"/>
      <c r="BTW57" s="3"/>
      <c r="BTX57" s="3"/>
      <c r="BTY57" s="3"/>
      <c r="BTZ57" s="3"/>
      <c r="BUA57" s="3"/>
      <c r="BUB57" s="3"/>
      <c r="BUC57" s="3"/>
      <c r="BUD57" s="3"/>
      <c r="BUE57" s="3"/>
      <c r="BUF57" s="3"/>
      <c r="BUG57" s="3"/>
      <c r="BUH57" s="3"/>
      <c r="BUI57" s="3"/>
      <c r="BUJ57" s="3"/>
      <c r="BUK57" s="3"/>
      <c r="BUL57" s="3"/>
      <c r="BUM57" s="3"/>
      <c r="BUN57" s="3"/>
      <c r="BUO57" s="3"/>
      <c r="BUP57" s="3"/>
      <c r="BUQ57" s="3"/>
      <c r="BUR57" s="3"/>
      <c r="BUS57" s="3"/>
      <c r="BUT57" s="3"/>
      <c r="BUU57" s="3"/>
      <c r="BUV57" s="3"/>
      <c r="BUW57" s="3"/>
      <c r="BUX57" s="3"/>
      <c r="BUY57" s="3"/>
      <c r="BUZ57" s="3"/>
      <c r="BVA57" s="3"/>
      <c r="BVB57" s="3"/>
      <c r="BVC57" s="3"/>
      <c r="BVD57" s="3"/>
      <c r="BVE57" s="3"/>
      <c r="BVF57" s="3"/>
      <c r="BVG57" s="3"/>
      <c r="BVH57" s="3"/>
      <c r="BVI57" s="3"/>
      <c r="BVJ57" s="3"/>
      <c r="BVK57" s="3"/>
      <c r="BVL57" s="3"/>
      <c r="BVM57" s="3"/>
      <c r="BVN57" s="3"/>
      <c r="BVO57" s="3"/>
      <c r="BVP57" s="3"/>
      <c r="BVQ57" s="3"/>
      <c r="BVR57" s="3"/>
      <c r="BVS57" s="3"/>
      <c r="BVT57" s="3"/>
      <c r="BVU57" s="3"/>
      <c r="BVV57" s="3"/>
      <c r="BVW57" s="3"/>
      <c r="BVX57" s="3"/>
      <c r="BVY57" s="3"/>
      <c r="BVZ57" s="3"/>
      <c r="BWA57" s="3"/>
      <c r="BWB57" s="3"/>
      <c r="BWC57" s="3"/>
      <c r="BWD57" s="3"/>
      <c r="BWE57" s="3"/>
      <c r="BWF57" s="3"/>
      <c r="BWG57" s="3"/>
      <c r="BWH57" s="3"/>
      <c r="BWI57" s="3"/>
      <c r="BWJ57" s="3"/>
      <c r="BWK57" s="3"/>
      <c r="BWL57" s="3"/>
      <c r="BWM57" s="3"/>
      <c r="BWN57" s="3"/>
      <c r="BWO57" s="3"/>
      <c r="BWP57" s="3"/>
      <c r="BWQ57" s="3"/>
      <c r="BWR57" s="3"/>
      <c r="BWS57" s="3"/>
      <c r="BWT57" s="3"/>
      <c r="BWU57" s="3"/>
      <c r="BWV57" s="3"/>
      <c r="BWW57" s="3"/>
      <c r="BWX57" s="3"/>
      <c r="BWY57" s="3"/>
      <c r="BWZ57" s="3"/>
      <c r="BXA57" s="3"/>
      <c r="BXB57" s="3"/>
      <c r="BXC57" s="3"/>
      <c r="BXD57" s="3"/>
      <c r="BXE57" s="3"/>
      <c r="BXF57" s="3"/>
      <c r="BXG57" s="3"/>
      <c r="BXH57" s="3"/>
      <c r="BXI57" s="3"/>
      <c r="BXJ57" s="3"/>
      <c r="BXK57" s="3"/>
      <c r="BXL57" s="3"/>
      <c r="BXM57" s="3"/>
      <c r="BXN57" s="3"/>
      <c r="BXO57" s="3"/>
      <c r="BXP57" s="3"/>
      <c r="BXQ57" s="3"/>
      <c r="BXR57" s="3"/>
      <c r="BXS57" s="3"/>
      <c r="BXT57" s="3"/>
      <c r="BXU57" s="3"/>
      <c r="BXV57" s="3"/>
      <c r="BXW57" s="3"/>
      <c r="BXX57" s="3"/>
      <c r="BXY57" s="3"/>
      <c r="BXZ57" s="3"/>
      <c r="BYA57" s="3"/>
      <c r="BYB57" s="3"/>
      <c r="BYC57" s="3"/>
      <c r="BYD57" s="3"/>
      <c r="BYE57" s="3"/>
      <c r="BYF57" s="3"/>
      <c r="BYG57" s="3"/>
      <c r="BYH57" s="3"/>
      <c r="BYI57" s="3"/>
      <c r="BYJ57" s="3"/>
      <c r="BYK57" s="3"/>
      <c r="BYL57" s="3"/>
      <c r="BYM57" s="3"/>
      <c r="BYN57" s="3"/>
      <c r="BYO57" s="3"/>
      <c r="BYP57" s="3"/>
      <c r="BYQ57" s="3"/>
      <c r="BYR57" s="3"/>
      <c r="BYS57" s="3"/>
      <c r="BYT57" s="3"/>
      <c r="BYU57" s="3"/>
      <c r="BYV57" s="3"/>
      <c r="BYW57" s="3"/>
      <c r="BYX57" s="3"/>
      <c r="BYY57" s="3"/>
      <c r="BYZ57" s="3"/>
      <c r="BZA57" s="3"/>
      <c r="BZB57" s="3"/>
      <c r="BZC57" s="3"/>
      <c r="BZD57" s="3"/>
      <c r="BZE57" s="3"/>
      <c r="BZF57" s="3"/>
      <c r="BZG57" s="3"/>
      <c r="BZH57" s="3"/>
      <c r="BZI57" s="3"/>
      <c r="BZJ57" s="3"/>
      <c r="BZK57" s="3"/>
      <c r="BZL57" s="3"/>
      <c r="BZM57" s="3"/>
      <c r="BZN57" s="3"/>
      <c r="BZO57" s="3"/>
      <c r="BZP57" s="3"/>
      <c r="BZQ57" s="3"/>
      <c r="BZR57" s="3"/>
      <c r="BZS57" s="3"/>
      <c r="BZT57" s="3"/>
      <c r="BZU57" s="3"/>
      <c r="BZV57" s="3"/>
      <c r="BZW57" s="3"/>
      <c r="BZX57" s="3"/>
      <c r="BZY57" s="3"/>
      <c r="BZZ57" s="3"/>
      <c r="CAA57" s="3"/>
      <c r="CAB57" s="3"/>
      <c r="CAC57" s="3"/>
      <c r="CAD57" s="3"/>
      <c r="CAE57" s="3"/>
      <c r="CAF57" s="3"/>
      <c r="CAG57" s="3"/>
      <c r="CAH57" s="3"/>
      <c r="CAI57" s="3"/>
      <c r="CAJ57" s="3"/>
      <c r="CAK57" s="3"/>
      <c r="CAL57" s="3"/>
      <c r="CAM57" s="3"/>
      <c r="CAN57" s="3"/>
      <c r="CAO57" s="3"/>
      <c r="CAP57" s="3"/>
      <c r="CAQ57" s="3"/>
      <c r="CAR57" s="3"/>
      <c r="CAS57" s="3"/>
      <c r="CAT57" s="3"/>
      <c r="CAU57" s="3"/>
      <c r="CAV57" s="3"/>
      <c r="CAW57" s="3"/>
      <c r="CAX57" s="3"/>
      <c r="CAY57" s="3"/>
      <c r="CAZ57" s="3"/>
      <c r="CBA57" s="3"/>
      <c r="CBB57" s="3"/>
      <c r="CBC57" s="3"/>
      <c r="CBD57" s="3"/>
      <c r="CBE57" s="3"/>
      <c r="CBF57" s="3"/>
      <c r="CBG57" s="3"/>
      <c r="CBH57" s="3"/>
      <c r="CBI57" s="3"/>
      <c r="CBJ57" s="3"/>
      <c r="CBK57" s="3"/>
      <c r="CBL57" s="3"/>
      <c r="CBM57" s="3"/>
      <c r="CBN57" s="3"/>
      <c r="CBO57" s="3"/>
      <c r="CBP57" s="3"/>
      <c r="CBQ57" s="3"/>
      <c r="CBR57" s="3"/>
      <c r="CBS57" s="3"/>
      <c r="CBT57" s="3"/>
      <c r="CBU57" s="3"/>
      <c r="CBV57" s="3"/>
      <c r="CBW57" s="3"/>
      <c r="CBX57" s="3"/>
      <c r="CBY57" s="3"/>
      <c r="CBZ57" s="3"/>
      <c r="CCA57" s="3"/>
      <c r="CCB57" s="3"/>
      <c r="CCC57" s="3"/>
      <c r="CCD57" s="3"/>
      <c r="CCE57" s="3"/>
      <c r="CCF57" s="3"/>
      <c r="CCG57" s="3"/>
      <c r="CCH57" s="3"/>
      <c r="CCI57" s="3"/>
      <c r="CCJ57" s="3"/>
      <c r="CCK57" s="3"/>
      <c r="CCL57" s="3"/>
      <c r="CCM57" s="3"/>
      <c r="CCN57" s="3"/>
      <c r="CCO57" s="3"/>
      <c r="CCP57" s="3"/>
      <c r="CCQ57" s="3"/>
      <c r="CCR57" s="3"/>
      <c r="CCS57" s="3"/>
      <c r="CCT57" s="3"/>
      <c r="CCU57" s="3"/>
      <c r="CCV57" s="3"/>
      <c r="CCW57" s="3"/>
      <c r="CCX57" s="3"/>
      <c r="CCY57" s="3"/>
      <c r="CCZ57" s="3"/>
      <c r="CDA57" s="3"/>
      <c r="CDB57" s="3"/>
      <c r="CDC57" s="3"/>
      <c r="CDD57" s="3"/>
      <c r="CDE57" s="3"/>
      <c r="CDF57" s="3"/>
      <c r="CDG57" s="3"/>
      <c r="CDH57" s="3"/>
      <c r="CDI57" s="3"/>
      <c r="CDJ57" s="3"/>
      <c r="CDK57" s="3"/>
      <c r="CDL57" s="3"/>
      <c r="CDM57" s="3"/>
      <c r="CDN57" s="3"/>
      <c r="CDO57" s="3"/>
      <c r="CDP57" s="3"/>
      <c r="CDQ57" s="3"/>
      <c r="CDR57" s="3"/>
      <c r="CDS57" s="3"/>
      <c r="CDT57" s="3"/>
      <c r="CDU57" s="3"/>
      <c r="CDV57" s="3"/>
      <c r="CDW57" s="3"/>
      <c r="CDX57" s="3"/>
      <c r="CDY57" s="3"/>
      <c r="CDZ57" s="3"/>
      <c r="CEA57" s="3"/>
      <c r="CEB57" s="3"/>
      <c r="CEC57" s="3"/>
      <c r="CED57" s="3"/>
      <c r="CEE57" s="3"/>
      <c r="CEF57" s="3"/>
      <c r="CEG57" s="3"/>
      <c r="CEH57" s="3"/>
      <c r="CEI57" s="3"/>
      <c r="CEJ57" s="3"/>
      <c r="CEK57" s="3"/>
      <c r="CEL57" s="3"/>
      <c r="CEM57" s="3"/>
      <c r="CEN57" s="3"/>
      <c r="CEO57" s="3"/>
      <c r="CEP57" s="3"/>
      <c r="CEQ57" s="3"/>
      <c r="CER57" s="3"/>
      <c r="CES57" s="3"/>
      <c r="CET57" s="3"/>
      <c r="CEU57" s="3"/>
      <c r="CEV57" s="3"/>
      <c r="CEW57" s="3"/>
      <c r="CEX57" s="3"/>
      <c r="CEY57" s="3"/>
      <c r="CEZ57" s="3"/>
      <c r="CFA57" s="3"/>
      <c r="CFB57" s="3"/>
      <c r="CFC57" s="3"/>
      <c r="CFD57" s="3"/>
      <c r="CFE57" s="3"/>
      <c r="CFF57" s="3"/>
      <c r="CFG57" s="3"/>
      <c r="CFH57" s="3"/>
      <c r="CFI57" s="3"/>
      <c r="CFJ57" s="3"/>
      <c r="CFK57" s="3"/>
      <c r="CFL57" s="3"/>
      <c r="CFM57" s="3"/>
      <c r="CFN57" s="3"/>
      <c r="CFO57" s="3"/>
      <c r="CFP57" s="3"/>
      <c r="CFQ57" s="3"/>
      <c r="CFR57" s="3"/>
      <c r="CFS57" s="3"/>
      <c r="CFT57" s="3"/>
      <c r="CFU57" s="3"/>
      <c r="CFV57" s="3"/>
      <c r="CFW57" s="3"/>
    </row>
    <row r="58" spans="1:2207" s="6" customFormat="1" ht="65.25" customHeight="1" x14ac:dyDescent="0.25">
      <c r="A58" s="162"/>
      <c r="B58" s="181"/>
      <c r="C58" s="147"/>
      <c r="D58" s="197"/>
      <c r="E58" s="108"/>
      <c r="F58" s="166"/>
      <c r="G58" s="195"/>
      <c r="H58" s="106" t="s">
        <v>110</v>
      </c>
      <c r="I58" s="190"/>
      <c r="J58" s="190"/>
      <c r="K58" s="110" t="s">
        <v>116</v>
      </c>
      <c r="L58" s="30">
        <f>O58+P58+Q58+R58</f>
        <v>3000</v>
      </c>
      <c r="M58" s="30">
        <f>O58+P58+Q58+R58</f>
        <v>3000</v>
      </c>
      <c r="N58" s="37"/>
      <c r="O58" s="35">
        <v>0</v>
      </c>
      <c r="P58" s="35">
        <v>3000</v>
      </c>
      <c r="Q58" s="35">
        <v>0</v>
      </c>
      <c r="R58" s="35">
        <v>0</v>
      </c>
      <c r="S58" s="36">
        <v>0.2</v>
      </c>
      <c r="T58" s="36">
        <v>0.5</v>
      </c>
      <c r="U58" s="36">
        <v>0.15</v>
      </c>
      <c r="V58" s="36">
        <v>0.15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  <c r="AMU58" s="3"/>
      <c r="AMV58" s="3"/>
      <c r="AMW58" s="3"/>
      <c r="AMX58" s="3"/>
      <c r="AMY58" s="3"/>
      <c r="AMZ58" s="3"/>
      <c r="ANA58" s="3"/>
      <c r="ANB58" s="3"/>
      <c r="ANC58" s="3"/>
      <c r="AND58" s="3"/>
      <c r="ANE58" s="3"/>
      <c r="ANF58" s="3"/>
      <c r="ANG58" s="3"/>
      <c r="ANH58" s="3"/>
      <c r="ANI58" s="3"/>
      <c r="ANJ58" s="3"/>
      <c r="ANK58" s="3"/>
      <c r="ANL58" s="3"/>
      <c r="ANM58" s="3"/>
      <c r="ANN58" s="3"/>
      <c r="ANO58" s="3"/>
      <c r="ANP58" s="3"/>
      <c r="ANQ58" s="3"/>
      <c r="ANR58" s="3"/>
      <c r="ANS58" s="3"/>
      <c r="ANT58" s="3"/>
      <c r="ANU58" s="3"/>
      <c r="ANV58" s="3"/>
      <c r="ANW58" s="3"/>
      <c r="ANX58" s="3"/>
      <c r="ANY58" s="3"/>
      <c r="ANZ58" s="3"/>
      <c r="AOA58" s="3"/>
      <c r="AOB58" s="3"/>
      <c r="AOC58" s="3"/>
      <c r="AOD58" s="3"/>
      <c r="AOE58" s="3"/>
      <c r="AOF58" s="3"/>
      <c r="AOG58" s="3"/>
      <c r="AOH58" s="3"/>
      <c r="AOI58" s="3"/>
      <c r="AOJ58" s="3"/>
      <c r="AOK58" s="3"/>
      <c r="AOL58" s="3"/>
      <c r="AOM58" s="3"/>
      <c r="AON58" s="3"/>
      <c r="AOO58" s="3"/>
      <c r="AOP58" s="3"/>
      <c r="AOQ58" s="3"/>
      <c r="AOR58" s="3"/>
      <c r="AOS58" s="3"/>
      <c r="AOT58" s="3"/>
      <c r="AOU58" s="3"/>
      <c r="AOV58" s="3"/>
      <c r="AOW58" s="3"/>
      <c r="AOX58" s="3"/>
      <c r="AOY58" s="3"/>
      <c r="AOZ58" s="3"/>
      <c r="APA58" s="3"/>
      <c r="APB58" s="3"/>
      <c r="APC58" s="3"/>
      <c r="APD58" s="3"/>
      <c r="APE58" s="3"/>
      <c r="APF58" s="3"/>
      <c r="APG58" s="3"/>
      <c r="APH58" s="3"/>
      <c r="API58" s="3"/>
      <c r="APJ58" s="3"/>
      <c r="APK58" s="3"/>
      <c r="APL58" s="3"/>
      <c r="APM58" s="3"/>
      <c r="APN58" s="3"/>
      <c r="APO58" s="3"/>
      <c r="APP58" s="3"/>
      <c r="APQ58" s="3"/>
      <c r="APR58" s="3"/>
      <c r="APS58" s="3"/>
      <c r="APT58" s="3"/>
      <c r="APU58" s="3"/>
      <c r="APV58" s="3"/>
      <c r="APW58" s="3"/>
      <c r="APX58" s="3"/>
      <c r="APY58" s="3"/>
      <c r="APZ58" s="3"/>
      <c r="AQA58" s="3"/>
      <c r="AQB58" s="3"/>
      <c r="AQC58" s="3"/>
      <c r="AQD58" s="3"/>
      <c r="AQE58" s="3"/>
      <c r="AQF58" s="3"/>
      <c r="AQG58" s="3"/>
      <c r="AQH58" s="3"/>
      <c r="AQI58" s="3"/>
      <c r="AQJ58" s="3"/>
      <c r="AQK58" s="3"/>
      <c r="AQL58" s="3"/>
      <c r="AQM58" s="3"/>
      <c r="AQN58" s="3"/>
      <c r="AQO58" s="3"/>
      <c r="AQP58" s="3"/>
      <c r="AQQ58" s="3"/>
      <c r="AQR58" s="3"/>
      <c r="AQS58" s="3"/>
      <c r="AQT58" s="3"/>
      <c r="AQU58" s="3"/>
      <c r="AQV58" s="3"/>
      <c r="AQW58" s="3"/>
      <c r="AQX58" s="3"/>
      <c r="AQY58" s="3"/>
      <c r="AQZ58" s="3"/>
      <c r="ARA58" s="3"/>
      <c r="ARB58" s="3"/>
      <c r="ARC58" s="3"/>
      <c r="ARD58" s="3"/>
      <c r="ARE58" s="3"/>
      <c r="ARF58" s="3"/>
      <c r="ARG58" s="3"/>
      <c r="ARH58" s="3"/>
      <c r="ARI58" s="3"/>
      <c r="ARJ58" s="3"/>
      <c r="ARK58" s="3"/>
      <c r="ARL58" s="3"/>
      <c r="ARM58" s="3"/>
      <c r="ARN58" s="3"/>
      <c r="ARO58" s="3"/>
      <c r="ARP58" s="3"/>
      <c r="ARQ58" s="3"/>
      <c r="ARR58" s="3"/>
      <c r="ARS58" s="3"/>
      <c r="ART58" s="3"/>
      <c r="ARU58" s="3"/>
      <c r="ARV58" s="3"/>
      <c r="ARW58" s="3"/>
      <c r="ARX58" s="3"/>
      <c r="ARY58" s="3"/>
      <c r="ARZ58" s="3"/>
      <c r="ASA58" s="3"/>
      <c r="ASB58" s="3"/>
      <c r="ASC58" s="3"/>
      <c r="ASD58" s="3"/>
      <c r="ASE58" s="3"/>
      <c r="ASF58" s="3"/>
      <c r="ASG58" s="3"/>
      <c r="ASH58" s="3"/>
      <c r="ASI58" s="3"/>
      <c r="ASJ58" s="3"/>
      <c r="ASK58" s="3"/>
      <c r="ASL58" s="3"/>
      <c r="ASM58" s="3"/>
      <c r="ASN58" s="3"/>
      <c r="ASO58" s="3"/>
      <c r="ASP58" s="3"/>
      <c r="ASQ58" s="3"/>
      <c r="ASR58" s="3"/>
      <c r="ASS58" s="3"/>
      <c r="AST58" s="3"/>
      <c r="ASU58" s="3"/>
      <c r="ASV58" s="3"/>
      <c r="ASW58" s="3"/>
      <c r="ASX58" s="3"/>
      <c r="ASY58" s="3"/>
      <c r="ASZ58" s="3"/>
      <c r="ATA58" s="3"/>
      <c r="ATB58" s="3"/>
      <c r="ATC58" s="3"/>
      <c r="ATD58" s="3"/>
      <c r="ATE58" s="3"/>
      <c r="ATF58" s="3"/>
      <c r="ATG58" s="3"/>
      <c r="ATH58" s="3"/>
      <c r="ATI58" s="3"/>
      <c r="ATJ58" s="3"/>
      <c r="ATK58" s="3"/>
      <c r="ATL58" s="3"/>
      <c r="ATM58" s="3"/>
      <c r="ATN58" s="3"/>
      <c r="ATO58" s="3"/>
      <c r="ATP58" s="3"/>
      <c r="ATQ58" s="3"/>
      <c r="ATR58" s="3"/>
      <c r="ATS58" s="3"/>
      <c r="ATT58" s="3"/>
      <c r="ATU58" s="3"/>
      <c r="ATV58" s="3"/>
      <c r="ATW58" s="3"/>
      <c r="ATX58" s="3"/>
      <c r="ATY58" s="3"/>
      <c r="ATZ58" s="3"/>
      <c r="AUA58" s="3"/>
      <c r="AUB58" s="3"/>
      <c r="AUC58" s="3"/>
      <c r="AUD58" s="3"/>
      <c r="AUE58" s="3"/>
      <c r="AUF58" s="3"/>
      <c r="AUG58" s="3"/>
      <c r="AUH58" s="3"/>
      <c r="AUI58" s="3"/>
      <c r="AUJ58" s="3"/>
      <c r="AUK58" s="3"/>
      <c r="AUL58" s="3"/>
      <c r="AUM58" s="3"/>
      <c r="AUN58" s="3"/>
      <c r="AUO58" s="3"/>
      <c r="AUP58" s="3"/>
      <c r="AUQ58" s="3"/>
      <c r="AUR58" s="3"/>
      <c r="AUS58" s="3"/>
      <c r="AUT58" s="3"/>
      <c r="AUU58" s="3"/>
      <c r="AUV58" s="3"/>
      <c r="AUW58" s="3"/>
      <c r="AUX58" s="3"/>
      <c r="AUY58" s="3"/>
      <c r="AUZ58" s="3"/>
      <c r="AVA58" s="3"/>
      <c r="AVB58" s="3"/>
      <c r="AVC58" s="3"/>
      <c r="AVD58" s="3"/>
      <c r="AVE58" s="3"/>
      <c r="AVF58" s="3"/>
      <c r="AVG58" s="3"/>
      <c r="AVH58" s="3"/>
      <c r="AVI58" s="3"/>
      <c r="AVJ58" s="3"/>
      <c r="AVK58" s="3"/>
      <c r="AVL58" s="3"/>
      <c r="AVM58" s="3"/>
      <c r="AVN58" s="3"/>
      <c r="AVO58" s="3"/>
      <c r="AVP58" s="3"/>
      <c r="AVQ58" s="3"/>
      <c r="AVR58" s="3"/>
      <c r="AVS58" s="3"/>
      <c r="AVT58" s="3"/>
      <c r="AVU58" s="3"/>
      <c r="AVV58" s="3"/>
      <c r="AVW58" s="3"/>
      <c r="AVX58" s="3"/>
      <c r="AVY58" s="3"/>
      <c r="AVZ58" s="3"/>
      <c r="AWA58" s="3"/>
      <c r="AWB58" s="3"/>
      <c r="AWC58" s="3"/>
      <c r="AWD58" s="3"/>
      <c r="AWE58" s="3"/>
      <c r="AWF58" s="3"/>
      <c r="AWG58" s="3"/>
      <c r="AWH58" s="3"/>
      <c r="AWI58" s="3"/>
      <c r="AWJ58" s="3"/>
      <c r="AWK58" s="3"/>
      <c r="AWL58" s="3"/>
      <c r="AWM58" s="3"/>
      <c r="AWN58" s="3"/>
      <c r="AWO58" s="3"/>
      <c r="AWP58" s="3"/>
      <c r="AWQ58" s="3"/>
      <c r="AWR58" s="3"/>
      <c r="AWS58" s="3"/>
      <c r="AWT58" s="3"/>
      <c r="AWU58" s="3"/>
      <c r="AWV58" s="3"/>
      <c r="AWW58" s="3"/>
      <c r="AWX58" s="3"/>
      <c r="AWY58" s="3"/>
      <c r="AWZ58" s="3"/>
      <c r="AXA58" s="3"/>
      <c r="AXB58" s="3"/>
      <c r="AXC58" s="3"/>
      <c r="AXD58" s="3"/>
      <c r="AXE58" s="3"/>
      <c r="AXF58" s="3"/>
      <c r="AXG58" s="3"/>
      <c r="AXH58" s="3"/>
      <c r="AXI58" s="3"/>
      <c r="AXJ58" s="3"/>
      <c r="AXK58" s="3"/>
      <c r="AXL58" s="3"/>
      <c r="AXM58" s="3"/>
      <c r="AXN58" s="3"/>
      <c r="AXO58" s="3"/>
      <c r="AXP58" s="3"/>
      <c r="AXQ58" s="3"/>
      <c r="AXR58" s="3"/>
      <c r="AXS58" s="3"/>
      <c r="AXT58" s="3"/>
      <c r="AXU58" s="3"/>
      <c r="AXV58" s="3"/>
      <c r="AXW58" s="3"/>
      <c r="AXX58" s="3"/>
      <c r="AXY58" s="3"/>
      <c r="AXZ58" s="3"/>
      <c r="AYA58" s="3"/>
      <c r="AYB58" s="3"/>
      <c r="AYC58" s="3"/>
      <c r="AYD58" s="3"/>
      <c r="AYE58" s="3"/>
      <c r="AYF58" s="3"/>
      <c r="AYG58" s="3"/>
      <c r="AYH58" s="3"/>
      <c r="AYI58" s="3"/>
      <c r="AYJ58" s="3"/>
      <c r="AYK58" s="3"/>
      <c r="AYL58" s="3"/>
      <c r="AYM58" s="3"/>
      <c r="AYN58" s="3"/>
      <c r="AYO58" s="3"/>
      <c r="AYP58" s="3"/>
      <c r="AYQ58" s="3"/>
      <c r="AYR58" s="3"/>
      <c r="AYS58" s="3"/>
      <c r="AYT58" s="3"/>
      <c r="AYU58" s="3"/>
      <c r="AYV58" s="3"/>
      <c r="AYW58" s="3"/>
      <c r="AYX58" s="3"/>
      <c r="AYY58" s="3"/>
      <c r="AYZ58" s="3"/>
      <c r="AZA58" s="3"/>
      <c r="AZB58" s="3"/>
      <c r="AZC58" s="3"/>
      <c r="AZD58" s="3"/>
      <c r="AZE58" s="3"/>
      <c r="AZF58" s="3"/>
      <c r="AZG58" s="3"/>
      <c r="AZH58" s="3"/>
      <c r="AZI58" s="3"/>
      <c r="AZJ58" s="3"/>
      <c r="AZK58" s="3"/>
      <c r="AZL58" s="3"/>
      <c r="AZM58" s="3"/>
      <c r="AZN58" s="3"/>
      <c r="AZO58" s="3"/>
      <c r="AZP58" s="3"/>
      <c r="AZQ58" s="3"/>
      <c r="AZR58" s="3"/>
      <c r="AZS58" s="3"/>
      <c r="AZT58" s="3"/>
      <c r="AZU58" s="3"/>
      <c r="AZV58" s="3"/>
      <c r="AZW58" s="3"/>
      <c r="AZX58" s="3"/>
      <c r="AZY58" s="3"/>
      <c r="AZZ58" s="3"/>
      <c r="BAA58" s="3"/>
      <c r="BAB58" s="3"/>
      <c r="BAC58" s="3"/>
      <c r="BAD58" s="3"/>
      <c r="BAE58" s="3"/>
      <c r="BAF58" s="3"/>
      <c r="BAG58" s="3"/>
      <c r="BAH58" s="3"/>
      <c r="BAI58" s="3"/>
      <c r="BAJ58" s="3"/>
      <c r="BAK58" s="3"/>
      <c r="BAL58" s="3"/>
      <c r="BAM58" s="3"/>
      <c r="BAN58" s="3"/>
      <c r="BAO58" s="3"/>
      <c r="BAP58" s="3"/>
      <c r="BAQ58" s="3"/>
      <c r="BAR58" s="3"/>
      <c r="BAS58" s="3"/>
      <c r="BAT58" s="3"/>
      <c r="BAU58" s="3"/>
      <c r="BAV58" s="3"/>
      <c r="BAW58" s="3"/>
      <c r="BAX58" s="3"/>
      <c r="BAY58" s="3"/>
      <c r="BAZ58" s="3"/>
      <c r="BBA58" s="3"/>
      <c r="BBB58" s="3"/>
      <c r="BBC58" s="3"/>
      <c r="BBD58" s="3"/>
      <c r="BBE58" s="3"/>
      <c r="BBF58" s="3"/>
      <c r="BBG58" s="3"/>
      <c r="BBH58" s="3"/>
      <c r="BBI58" s="3"/>
      <c r="BBJ58" s="3"/>
      <c r="BBK58" s="3"/>
      <c r="BBL58" s="3"/>
      <c r="BBM58" s="3"/>
      <c r="BBN58" s="3"/>
      <c r="BBO58" s="3"/>
      <c r="BBP58" s="3"/>
      <c r="BBQ58" s="3"/>
      <c r="BBR58" s="3"/>
      <c r="BBS58" s="3"/>
      <c r="BBT58" s="3"/>
      <c r="BBU58" s="3"/>
      <c r="BBV58" s="3"/>
      <c r="BBW58" s="3"/>
      <c r="BBX58" s="3"/>
      <c r="BBY58" s="3"/>
      <c r="BBZ58" s="3"/>
      <c r="BCA58" s="3"/>
      <c r="BCB58" s="3"/>
      <c r="BCC58" s="3"/>
      <c r="BCD58" s="3"/>
      <c r="BCE58" s="3"/>
      <c r="BCF58" s="3"/>
      <c r="BCG58" s="3"/>
      <c r="BCH58" s="3"/>
      <c r="BCI58" s="3"/>
      <c r="BCJ58" s="3"/>
      <c r="BCK58" s="3"/>
      <c r="BCL58" s="3"/>
      <c r="BCM58" s="3"/>
      <c r="BCN58" s="3"/>
      <c r="BCO58" s="3"/>
      <c r="BCP58" s="3"/>
      <c r="BCQ58" s="3"/>
      <c r="BCR58" s="3"/>
      <c r="BCS58" s="3"/>
      <c r="BCT58" s="3"/>
      <c r="BCU58" s="3"/>
      <c r="BCV58" s="3"/>
      <c r="BCW58" s="3"/>
      <c r="BCX58" s="3"/>
      <c r="BCY58" s="3"/>
      <c r="BCZ58" s="3"/>
      <c r="BDA58" s="3"/>
      <c r="BDB58" s="3"/>
      <c r="BDC58" s="3"/>
      <c r="BDD58" s="3"/>
      <c r="BDE58" s="3"/>
      <c r="BDF58" s="3"/>
      <c r="BDG58" s="3"/>
      <c r="BDH58" s="3"/>
      <c r="BDI58" s="3"/>
      <c r="BDJ58" s="3"/>
      <c r="BDK58" s="3"/>
      <c r="BDL58" s="3"/>
      <c r="BDM58" s="3"/>
      <c r="BDN58" s="3"/>
      <c r="BDO58" s="3"/>
      <c r="BDP58" s="3"/>
      <c r="BDQ58" s="3"/>
      <c r="BDR58" s="3"/>
      <c r="BDS58" s="3"/>
      <c r="BDT58" s="3"/>
      <c r="BDU58" s="3"/>
      <c r="BDV58" s="3"/>
      <c r="BDW58" s="3"/>
      <c r="BDX58" s="3"/>
      <c r="BDY58" s="3"/>
      <c r="BDZ58" s="3"/>
      <c r="BEA58" s="3"/>
      <c r="BEB58" s="3"/>
      <c r="BEC58" s="3"/>
      <c r="BED58" s="3"/>
      <c r="BEE58" s="3"/>
      <c r="BEF58" s="3"/>
      <c r="BEG58" s="3"/>
      <c r="BEH58" s="3"/>
      <c r="BEI58" s="3"/>
      <c r="BEJ58" s="3"/>
      <c r="BEK58" s="3"/>
      <c r="BEL58" s="3"/>
      <c r="BEM58" s="3"/>
      <c r="BEN58" s="3"/>
      <c r="BEO58" s="3"/>
      <c r="BEP58" s="3"/>
      <c r="BEQ58" s="3"/>
      <c r="BER58" s="3"/>
      <c r="BES58" s="3"/>
      <c r="BET58" s="3"/>
      <c r="BEU58" s="3"/>
      <c r="BEV58" s="3"/>
      <c r="BEW58" s="3"/>
      <c r="BEX58" s="3"/>
      <c r="BEY58" s="3"/>
      <c r="BEZ58" s="3"/>
      <c r="BFA58" s="3"/>
      <c r="BFB58" s="3"/>
      <c r="BFC58" s="3"/>
      <c r="BFD58" s="3"/>
      <c r="BFE58" s="3"/>
      <c r="BFF58" s="3"/>
      <c r="BFG58" s="3"/>
      <c r="BFH58" s="3"/>
      <c r="BFI58" s="3"/>
      <c r="BFJ58" s="3"/>
      <c r="BFK58" s="3"/>
      <c r="BFL58" s="3"/>
      <c r="BFM58" s="3"/>
      <c r="BFN58" s="3"/>
      <c r="BFO58" s="3"/>
      <c r="BFP58" s="3"/>
      <c r="BFQ58" s="3"/>
      <c r="BFR58" s="3"/>
      <c r="BFS58" s="3"/>
      <c r="BFT58" s="3"/>
      <c r="BFU58" s="3"/>
      <c r="BFV58" s="3"/>
      <c r="BFW58" s="3"/>
      <c r="BFX58" s="3"/>
      <c r="BFY58" s="3"/>
      <c r="BFZ58" s="3"/>
      <c r="BGA58" s="3"/>
      <c r="BGB58" s="3"/>
      <c r="BGC58" s="3"/>
      <c r="BGD58" s="3"/>
      <c r="BGE58" s="3"/>
      <c r="BGF58" s="3"/>
      <c r="BGG58" s="3"/>
      <c r="BGH58" s="3"/>
      <c r="BGI58" s="3"/>
      <c r="BGJ58" s="3"/>
      <c r="BGK58" s="3"/>
      <c r="BGL58" s="3"/>
      <c r="BGM58" s="3"/>
      <c r="BGN58" s="3"/>
      <c r="BGO58" s="3"/>
      <c r="BGP58" s="3"/>
      <c r="BGQ58" s="3"/>
      <c r="BGR58" s="3"/>
      <c r="BGS58" s="3"/>
      <c r="BGT58" s="3"/>
      <c r="BGU58" s="3"/>
      <c r="BGV58" s="3"/>
      <c r="BGW58" s="3"/>
      <c r="BGX58" s="3"/>
      <c r="BGY58" s="3"/>
      <c r="BGZ58" s="3"/>
      <c r="BHA58" s="3"/>
      <c r="BHB58" s="3"/>
      <c r="BHC58" s="3"/>
      <c r="BHD58" s="3"/>
      <c r="BHE58" s="3"/>
      <c r="BHF58" s="3"/>
      <c r="BHG58" s="3"/>
      <c r="BHH58" s="3"/>
      <c r="BHI58" s="3"/>
      <c r="BHJ58" s="3"/>
      <c r="BHK58" s="3"/>
      <c r="BHL58" s="3"/>
      <c r="BHM58" s="3"/>
      <c r="BHN58" s="3"/>
      <c r="BHO58" s="3"/>
      <c r="BHP58" s="3"/>
      <c r="BHQ58" s="3"/>
      <c r="BHR58" s="3"/>
      <c r="BHS58" s="3"/>
      <c r="BHT58" s="3"/>
      <c r="BHU58" s="3"/>
      <c r="BHV58" s="3"/>
      <c r="BHW58" s="3"/>
      <c r="BHX58" s="3"/>
      <c r="BHY58" s="3"/>
      <c r="BHZ58" s="3"/>
      <c r="BIA58" s="3"/>
      <c r="BIB58" s="3"/>
      <c r="BIC58" s="3"/>
      <c r="BID58" s="3"/>
      <c r="BIE58" s="3"/>
      <c r="BIF58" s="3"/>
      <c r="BIG58" s="3"/>
      <c r="BIH58" s="3"/>
      <c r="BII58" s="3"/>
      <c r="BIJ58" s="3"/>
      <c r="BIK58" s="3"/>
      <c r="BIL58" s="3"/>
      <c r="BIM58" s="3"/>
      <c r="BIN58" s="3"/>
      <c r="BIO58" s="3"/>
      <c r="BIP58" s="3"/>
      <c r="BIQ58" s="3"/>
      <c r="BIR58" s="3"/>
      <c r="BIS58" s="3"/>
      <c r="BIT58" s="3"/>
      <c r="BIU58" s="3"/>
      <c r="BIV58" s="3"/>
      <c r="BIW58" s="3"/>
      <c r="BIX58" s="3"/>
      <c r="BIY58" s="3"/>
      <c r="BIZ58" s="3"/>
      <c r="BJA58" s="3"/>
      <c r="BJB58" s="3"/>
      <c r="BJC58" s="3"/>
      <c r="BJD58" s="3"/>
      <c r="BJE58" s="3"/>
      <c r="BJF58" s="3"/>
      <c r="BJG58" s="3"/>
      <c r="BJH58" s="3"/>
      <c r="BJI58" s="3"/>
      <c r="BJJ58" s="3"/>
      <c r="BJK58" s="3"/>
      <c r="BJL58" s="3"/>
      <c r="BJM58" s="3"/>
      <c r="BJN58" s="3"/>
      <c r="BJO58" s="3"/>
      <c r="BJP58" s="3"/>
      <c r="BJQ58" s="3"/>
      <c r="BJR58" s="3"/>
      <c r="BJS58" s="3"/>
      <c r="BJT58" s="3"/>
      <c r="BJU58" s="3"/>
      <c r="BJV58" s="3"/>
      <c r="BJW58" s="3"/>
      <c r="BJX58" s="3"/>
      <c r="BJY58" s="3"/>
      <c r="BJZ58" s="3"/>
      <c r="BKA58" s="3"/>
      <c r="BKB58" s="3"/>
      <c r="BKC58" s="3"/>
      <c r="BKD58" s="3"/>
      <c r="BKE58" s="3"/>
      <c r="BKF58" s="3"/>
      <c r="BKG58" s="3"/>
      <c r="BKH58" s="3"/>
      <c r="BKI58" s="3"/>
      <c r="BKJ58" s="3"/>
      <c r="BKK58" s="3"/>
      <c r="BKL58" s="3"/>
      <c r="BKM58" s="3"/>
      <c r="BKN58" s="3"/>
      <c r="BKO58" s="3"/>
      <c r="BKP58" s="3"/>
      <c r="BKQ58" s="3"/>
      <c r="BKR58" s="3"/>
      <c r="BKS58" s="3"/>
      <c r="BKT58" s="3"/>
      <c r="BKU58" s="3"/>
      <c r="BKV58" s="3"/>
      <c r="BKW58" s="3"/>
      <c r="BKX58" s="3"/>
      <c r="BKY58" s="3"/>
      <c r="BKZ58" s="3"/>
      <c r="BLA58" s="3"/>
      <c r="BLB58" s="3"/>
      <c r="BLC58" s="3"/>
      <c r="BLD58" s="3"/>
      <c r="BLE58" s="3"/>
      <c r="BLF58" s="3"/>
      <c r="BLG58" s="3"/>
      <c r="BLH58" s="3"/>
      <c r="BLI58" s="3"/>
      <c r="BLJ58" s="3"/>
      <c r="BLK58" s="3"/>
      <c r="BLL58" s="3"/>
      <c r="BLM58" s="3"/>
      <c r="BLN58" s="3"/>
      <c r="BLO58" s="3"/>
      <c r="BLP58" s="3"/>
      <c r="BLQ58" s="3"/>
      <c r="BLR58" s="3"/>
      <c r="BLS58" s="3"/>
      <c r="BLT58" s="3"/>
      <c r="BLU58" s="3"/>
      <c r="BLV58" s="3"/>
      <c r="BLW58" s="3"/>
      <c r="BLX58" s="3"/>
      <c r="BLY58" s="3"/>
      <c r="BLZ58" s="3"/>
      <c r="BMA58" s="3"/>
      <c r="BMB58" s="3"/>
      <c r="BMC58" s="3"/>
      <c r="BMD58" s="3"/>
      <c r="BME58" s="3"/>
      <c r="BMF58" s="3"/>
      <c r="BMG58" s="3"/>
      <c r="BMH58" s="3"/>
      <c r="BMI58" s="3"/>
      <c r="BMJ58" s="3"/>
      <c r="BMK58" s="3"/>
      <c r="BML58" s="3"/>
      <c r="BMM58" s="3"/>
      <c r="BMN58" s="3"/>
      <c r="BMO58" s="3"/>
      <c r="BMP58" s="3"/>
      <c r="BMQ58" s="3"/>
      <c r="BMR58" s="3"/>
      <c r="BMS58" s="3"/>
      <c r="BMT58" s="3"/>
      <c r="BMU58" s="3"/>
      <c r="BMV58" s="3"/>
      <c r="BMW58" s="3"/>
      <c r="BMX58" s="3"/>
      <c r="BMY58" s="3"/>
      <c r="BMZ58" s="3"/>
      <c r="BNA58" s="3"/>
      <c r="BNB58" s="3"/>
      <c r="BNC58" s="3"/>
      <c r="BND58" s="3"/>
      <c r="BNE58" s="3"/>
      <c r="BNF58" s="3"/>
      <c r="BNG58" s="3"/>
      <c r="BNH58" s="3"/>
      <c r="BNI58" s="3"/>
      <c r="BNJ58" s="3"/>
      <c r="BNK58" s="3"/>
      <c r="BNL58" s="3"/>
      <c r="BNM58" s="3"/>
      <c r="BNN58" s="3"/>
      <c r="BNO58" s="3"/>
      <c r="BNP58" s="3"/>
      <c r="BNQ58" s="3"/>
      <c r="BNR58" s="3"/>
      <c r="BNS58" s="3"/>
      <c r="BNT58" s="3"/>
      <c r="BNU58" s="3"/>
      <c r="BNV58" s="3"/>
      <c r="BNW58" s="3"/>
      <c r="BNX58" s="3"/>
      <c r="BNY58" s="3"/>
      <c r="BNZ58" s="3"/>
      <c r="BOA58" s="3"/>
      <c r="BOB58" s="3"/>
      <c r="BOC58" s="3"/>
      <c r="BOD58" s="3"/>
      <c r="BOE58" s="3"/>
      <c r="BOF58" s="3"/>
      <c r="BOG58" s="3"/>
      <c r="BOH58" s="3"/>
      <c r="BOI58" s="3"/>
      <c r="BOJ58" s="3"/>
      <c r="BOK58" s="3"/>
      <c r="BOL58" s="3"/>
      <c r="BOM58" s="3"/>
      <c r="BON58" s="3"/>
      <c r="BOO58" s="3"/>
      <c r="BOP58" s="3"/>
      <c r="BOQ58" s="3"/>
      <c r="BOR58" s="3"/>
      <c r="BOS58" s="3"/>
      <c r="BOT58" s="3"/>
      <c r="BOU58" s="3"/>
      <c r="BOV58" s="3"/>
      <c r="BOW58" s="3"/>
      <c r="BOX58" s="3"/>
      <c r="BOY58" s="3"/>
      <c r="BOZ58" s="3"/>
      <c r="BPA58" s="3"/>
      <c r="BPB58" s="3"/>
      <c r="BPC58" s="3"/>
      <c r="BPD58" s="3"/>
      <c r="BPE58" s="3"/>
      <c r="BPF58" s="3"/>
      <c r="BPG58" s="3"/>
      <c r="BPH58" s="3"/>
      <c r="BPI58" s="3"/>
      <c r="BPJ58" s="3"/>
      <c r="BPK58" s="3"/>
      <c r="BPL58" s="3"/>
      <c r="BPM58" s="3"/>
      <c r="BPN58" s="3"/>
      <c r="BPO58" s="3"/>
      <c r="BPP58" s="3"/>
      <c r="BPQ58" s="3"/>
      <c r="BPR58" s="3"/>
      <c r="BPS58" s="3"/>
      <c r="BPT58" s="3"/>
      <c r="BPU58" s="3"/>
      <c r="BPV58" s="3"/>
      <c r="BPW58" s="3"/>
      <c r="BPX58" s="3"/>
      <c r="BPY58" s="3"/>
      <c r="BPZ58" s="3"/>
      <c r="BQA58" s="3"/>
      <c r="BQB58" s="3"/>
      <c r="BQC58" s="3"/>
      <c r="BQD58" s="3"/>
      <c r="BQE58" s="3"/>
      <c r="BQF58" s="3"/>
      <c r="BQG58" s="3"/>
      <c r="BQH58" s="3"/>
      <c r="BQI58" s="3"/>
      <c r="BQJ58" s="3"/>
      <c r="BQK58" s="3"/>
      <c r="BQL58" s="3"/>
      <c r="BQM58" s="3"/>
      <c r="BQN58" s="3"/>
      <c r="BQO58" s="3"/>
      <c r="BQP58" s="3"/>
      <c r="BQQ58" s="3"/>
      <c r="BQR58" s="3"/>
      <c r="BQS58" s="3"/>
      <c r="BQT58" s="3"/>
      <c r="BQU58" s="3"/>
      <c r="BQV58" s="3"/>
      <c r="BQW58" s="3"/>
      <c r="BQX58" s="3"/>
      <c r="BQY58" s="3"/>
      <c r="BQZ58" s="3"/>
      <c r="BRA58" s="3"/>
      <c r="BRB58" s="3"/>
      <c r="BRC58" s="3"/>
      <c r="BRD58" s="3"/>
      <c r="BRE58" s="3"/>
      <c r="BRF58" s="3"/>
      <c r="BRG58" s="3"/>
      <c r="BRH58" s="3"/>
      <c r="BRI58" s="3"/>
      <c r="BRJ58" s="3"/>
      <c r="BRK58" s="3"/>
      <c r="BRL58" s="3"/>
      <c r="BRM58" s="3"/>
      <c r="BRN58" s="3"/>
      <c r="BRO58" s="3"/>
      <c r="BRP58" s="3"/>
      <c r="BRQ58" s="3"/>
      <c r="BRR58" s="3"/>
      <c r="BRS58" s="3"/>
      <c r="BRT58" s="3"/>
      <c r="BRU58" s="3"/>
      <c r="BRV58" s="3"/>
      <c r="BRW58" s="3"/>
      <c r="BRX58" s="3"/>
      <c r="BRY58" s="3"/>
      <c r="BRZ58" s="3"/>
      <c r="BSA58" s="3"/>
      <c r="BSB58" s="3"/>
      <c r="BSC58" s="3"/>
      <c r="BSD58" s="3"/>
      <c r="BSE58" s="3"/>
      <c r="BSF58" s="3"/>
      <c r="BSG58" s="3"/>
      <c r="BSH58" s="3"/>
      <c r="BSI58" s="3"/>
      <c r="BSJ58" s="3"/>
      <c r="BSK58" s="3"/>
      <c r="BSL58" s="3"/>
      <c r="BSM58" s="3"/>
      <c r="BSN58" s="3"/>
      <c r="BSO58" s="3"/>
      <c r="BSP58" s="3"/>
      <c r="BSQ58" s="3"/>
      <c r="BSR58" s="3"/>
      <c r="BSS58" s="3"/>
      <c r="BST58" s="3"/>
      <c r="BSU58" s="3"/>
      <c r="BSV58" s="3"/>
      <c r="BSW58" s="3"/>
      <c r="BSX58" s="3"/>
      <c r="BSY58" s="3"/>
      <c r="BSZ58" s="3"/>
      <c r="BTA58" s="3"/>
      <c r="BTB58" s="3"/>
      <c r="BTC58" s="3"/>
      <c r="BTD58" s="3"/>
      <c r="BTE58" s="3"/>
      <c r="BTF58" s="3"/>
      <c r="BTG58" s="3"/>
      <c r="BTH58" s="3"/>
      <c r="BTI58" s="3"/>
      <c r="BTJ58" s="3"/>
      <c r="BTK58" s="3"/>
      <c r="BTL58" s="3"/>
      <c r="BTM58" s="3"/>
      <c r="BTN58" s="3"/>
      <c r="BTO58" s="3"/>
      <c r="BTP58" s="3"/>
      <c r="BTQ58" s="3"/>
      <c r="BTR58" s="3"/>
      <c r="BTS58" s="3"/>
      <c r="BTT58" s="3"/>
      <c r="BTU58" s="3"/>
      <c r="BTV58" s="3"/>
      <c r="BTW58" s="3"/>
      <c r="BTX58" s="3"/>
      <c r="BTY58" s="3"/>
      <c r="BTZ58" s="3"/>
      <c r="BUA58" s="3"/>
      <c r="BUB58" s="3"/>
      <c r="BUC58" s="3"/>
      <c r="BUD58" s="3"/>
      <c r="BUE58" s="3"/>
      <c r="BUF58" s="3"/>
      <c r="BUG58" s="3"/>
      <c r="BUH58" s="3"/>
      <c r="BUI58" s="3"/>
      <c r="BUJ58" s="3"/>
      <c r="BUK58" s="3"/>
      <c r="BUL58" s="3"/>
      <c r="BUM58" s="3"/>
      <c r="BUN58" s="3"/>
      <c r="BUO58" s="3"/>
      <c r="BUP58" s="3"/>
      <c r="BUQ58" s="3"/>
      <c r="BUR58" s="3"/>
      <c r="BUS58" s="3"/>
      <c r="BUT58" s="3"/>
      <c r="BUU58" s="3"/>
      <c r="BUV58" s="3"/>
      <c r="BUW58" s="3"/>
      <c r="BUX58" s="3"/>
      <c r="BUY58" s="3"/>
      <c r="BUZ58" s="3"/>
      <c r="BVA58" s="3"/>
      <c r="BVB58" s="3"/>
      <c r="BVC58" s="3"/>
      <c r="BVD58" s="3"/>
      <c r="BVE58" s="3"/>
      <c r="BVF58" s="3"/>
      <c r="BVG58" s="3"/>
      <c r="BVH58" s="3"/>
      <c r="BVI58" s="3"/>
      <c r="BVJ58" s="3"/>
      <c r="BVK58" s="3"/>
      <c r="BVL58" s="3"/>
      <c r="BVM58" s="3"/>
      <c r="BVN58" s="3"/>
      <c r="BVO58" s="3"/>
      <c r="BVP58" s="3"/>
      <c r="BVQ58" s="3"/>
      <c r="BVR58" s="3"/>
      <c r="BVS58" s="3"/>
      <c r="BVT58" s="3"/>
      <c r="BVU58" s="3"/>
      <c r="BVV58" s="3"/>
      <c r="BVW58" s="3"/>
      <c r="BVX58" s="3"/>
      <c r="BVY58" s="3"/>
      <c r="BVZ58" s="3"/>
      <c r="BWA58" s="3"/>
      <c r="BWB58" s="3"/>
      <c r="BWC58" s="3"/>
      <c r="BWD58" s="3"/>
      <c r="BWE58" s="3"/>
      <c r="BWF58" s="3"/>
      <c r="BWG58" s="3"/>
      <c r="BWH58" s="3"/>
      <c r="BWI58" s="3"/>
      <c r="BWJ58" s="3"/>
      <c r="BWK58" s="3"/>
      <c r="BWL58" s="3"/>
      <c r="BWM58" s="3"/>
      <c r="BWN58" s="3"/>
      <c r="BWO58" s="3"/>
      <c r="BWP58" s="3"/>
      <c r="BWQ58" s="3"/>
      <c r="BWR58" s="3"/>
      <c r="BWS58" s="3"/>
      <c r="BWT58" s="3"/>
      <c r="BWU58" s="3"/>
      <c r="BWV58" s="3"/>
      <c r="BWW58" s="3"/>
      <c r="BWX58" s="3"/>
      <c r="BWY58" s="3"/>
      <c r="BWZ58" s="3"/>
      <c r="BXA58" s="3"/>
      <c r="BXB58" s="3"/>
      <c r="BXC58" s="3"/>
      <c r="BXD58" s="3"/>
      <c r="BXE58" s="3"/>
      <c r="BXF58" s="3"/>
      <c r="BXG58" s="3"/>
      <c r="BXH58" s="3"/>
      <c r="BXI58" s="3"/>
      <c r="BXJ58" s="3"/>
      <c r="BXK58" s="3"/>
      <c r="BXL58" s="3"/>
      <c r="BXM58" s="3"/>
      <c r="BXN58" s="3"/>
      <c r="BXO58" s="3"/>
      <c r="BXP58" s="3"/>
      <c r="BXQ58" s="3"/>
      <c r="BXR58" s="3"/>
      <c r="BXS58" s="3"/>
      <c r="BXT58" s="3"/>
      <c r="BXU58" s="3"/>
      <c r="BXV58" s="3"/>
      <c r="BXW58" s="3"/>
      <c r="BXX58" s="3"/>
      <c r="BXY58" s="3"/>
      <c r="BXZ58" s="3"/>
      <c r="BYA58" s="3"/>
      <c r="BYB58" s="3"/>
      <c r="BYC58" s="3"/>
      <c r="BYD58" s="3"/>
      <c r="BYE58" s="3"/>
      <c r="BYF58" s="3"/>
      <c r="BYG58" s="3"/>
      <c r="BYH58" s="3"/>
      <c r="BYI58" s="3"/>
      <c r="BYJ58" s="3"/>
      <c r="BYK58" s="3"/>
      <c r="BYL58" s="3"/>
      <c r="BYM58" s="3"/>
      <c r="BYN58" s="3"/>
      <c r="BYO58" s="3"/>
      <c r="BYP58" s="3"/>
      <c r="BYQ58" s="3"/>
      <c r="BYR58" s="3"/>
      <c r="BYS58" s="3"/>
      <c r="BYT58" s="3"/>
      <c r="BYU58" s="3"/>
      <c r="BYV58" s="3"/>
      <c r="BYW58" s="3"/>
      <c r="BYX58" s="3"/>
      <c r="BYY58" s="3"/>
      <c r="BYZ58" s="3"/>
      <c r="BZA58" s="3"/>
      <c r="BZB58" s="3"/>
      <c r="BZC58" s="3"/>
      <c r="BZD58" s="3"/>
      <c r="BZE58" s="3"/>
      <c r="BZF58" s="3"/>
      <c r="BZG58" s="3"/>
      <c r="BZH58" s="3"/>
      <c r="BZI58" s="3"/>
      <c r="BZJ58" s="3"/>
      <c r="BZK58" s="3"/>
      <c r="BZL58" s="3"/>
      <c r="BZM58" s="3"/>
      <c r="BZN58" s="3"/>
      <c r="BZO58" s="3"/>
      <c r="BZP58" s="3"/>
      <c r="BZQ58" s="3"/>
      <c r="BZR58" s="3"/>
      <c r="BZS58" s="3"/>
      <c r="BZT58" s="3"/>
      <c r="BZU58" s="3"/>
      <c r="BZV58" s="3"/>
      <c r="BZW58" s="3"/>
      <c r="BZX58" s="3"/>
      <c r="BZY58" s="3"/>
      <c r="BZZ58" s="3"/>
      <c r="CAA58" s="3"/>
      <c r="CAB58" s="3"/>
      <c r="CAC58" s="3"/>
      <c r="CAD58" s="3"/>
      <c r="CAE58" s="3"/>
      <c r="CAF58" s="3"/>
      <c r="CAG58" s="3"/>
      <c r="CAH58" s="3"/>
      <c r="CAI58" s="3"/>
      <c r="CAJ58" s="3"/>
      <c r="CAK58" s="3"/>
      <c r="CAL58" s="3"/>
      <c r="CAM58" s="3"/>
      <c r="CAN58" s="3"/>
      <c r="CAO58" s="3"/>
      <c r="CAP58" s="3"/>
      <c r="CAQ58" s="3"/>
      <c r="CAR58" s="3"/>
      <c r="CAS58" s="3"/>
      <c r="CAT58" s="3"/>
      <c r="CAU58" s="3"/>
      <c r="CAV58" s="3"/>
      <c r="CAW58" s="3"/>
      <c r="CAX58" s="3"/>
      <c r="CAY58" s="3"/>
      <c r="CAZ58" s="3"/>
      <c r="CBA58" s="3"/>
      <c r="CBB58" s="3"/>
      <c r="CBC58" s="3"/>
      <c r="CBD58" s="3"/>
      <c r="CBE58" s="3"/>
      <c r="CBF58" s="3"/>
      <c r="CBG58" s="3"/>
      <c r="CBH58" s="3"/>
      <c r="CBI58" s="3"/>
      <c r="CBJ58" s="3"/>
      <c r="CBK58" s="3"/>
      <c r="CBL58" s="3"/>
      <c r="CBM58" s="3"/>
      <c r="CBN58" s="3"/>
      <c r="CBO58" s="3"/>
      <c r="CBP58" s="3"/>
      <c r="CBQ58" s="3"/>
      <c r="CBR58" s="3"/>
      <c r="CBS58" s="3"/>
      <c r="CBT58" s="3"/>
      <c r="CBU58" s="3"/>
      <c r="CBV58" s="3"/>
      <c r="CBW58" s="3"/>
      <c r="CBX58" s="3"/>
      <c r="CBY58" s="3"/>
      <c r="CBZ58" s="3"/>
      <c r="CCA58" s="3"/>
      <c r="CCB58" s="3"/>
      <c r="CCC58" s="3"/>
      <c r="CCD58" s="3"/>
      <c r="CCE58" s="3"/>
      <c r="CCF58" s="3"/>
      <c r="CCG58" s="3"/>
      <c r="CCH58" s="3"/>
      <c r="CCI58" s="3"/>
      <c r="CCJ58" s="3"/>
      <c r="CCK58" s="3"/>
      <c r="CCL58" s="3"/>
      <c r="CCM58" s="3"/>
      <c r="CCN58" s="3"/>
      <c r="CCO58" s="3"/>
      <c r="CCP58" s="3"/>
      <c r="CCQ58" s="3"/>
      <c r="CCR58" s="3"/>
      <c r="CCS58" s="3"/>
      <c r="CCT58" s="3"/>
      <c r="CCU58" s="3"/>
      <c r="CCV58" s="3"/>
      <c r="CCW58" s="3"/>
      <c r="CCX58" s="3"/>
      <c r="CCY58" s="3"/>
      <c r="CCZ58" s="3"/>
      <c r="CDA58" s="3"/>
      <c r="CDB58" s="3"/>
      <c r="CDC58" s="3"/>
      <c r="CDD58" s="3"/>
      <c r="CDE58" s="3"/>
      <c r="CDF58" s="3"/>
      <c r="CDG58" s="3"/>
      <c r="CDH58" s="3"/>
      <c r="CDI58" s="3"/>
      <c r="CDJ58" s="3"/>
      <c r="CDK58" s="3"/>
      <c r="CDL58" s="3"/>
      <c r="CDM58" s="3"/>
      <c r="CDN58" s="3"/>
      <c r="CDO58" s="3"/>
      <c r="CDP58" s="3"/>
      <c r="CDQ58" s="3"/>
      <c r="CDR58" s="3"/>
      <c r="CDS58" s="3"/>
      <c r="CDT58" s="3"/>
      <c r="CDU58" s="3"/>
      <c r="CDV58" s="3"/>
      <c r="CDW58" s="3"/>
      <c r="CDX58" s="3"/>
      <c r="CDY58" s="3"/>
      <c r="CDZ58" s="3"/>
      <c r="CEA58" s="3"/>
      <c r="CEB58" s="3"/>
      <c r="CEC58" s="3"/>
      <c r="CED58" s="3"/>
      <c r="CEE58" s="3"/>
      <c r="CEF58" s="3"/>
      <c r="CEG58" s="3"/>
      <c r="CEH58" s="3"/>
      <c r="CEI58" s="3"/>
      <c r="CEJ58" s="3"/>
      <c r="CEK58" s="3"/>
      <c r="CEL58" s="3"/>
      <c r="CEM58" s="3"/>
      <c r="CEN58" s="3"/>
      <c r="CEO58" s="3"/>
      <c r="CEP58" s="3"/>
      <c r="CEQ58" s="3"/>
      <c r="CER58" s="3"/>
      <c r="CES58" s="3"/>
      <c r="CET58" s="3"/>
      <c r="CEU58" s="3"/>
      <c r="CEV58" s="3"/>
      <c r="CEW58" s="3"/>
      <c r="CEX58" s="3"/>
      <c r="CEY58" s="3"/>
      <c r="CEZ58" s="3"/>
      <c r="CFA58" s="3"/>
      <c r="CFB58" s="3"/>
      <c r="CFC58" s="3"/>
      <c r="CFD58" s="3"/>
      <c r="CFE58" s="3"/>
      <c r="CFF58" s="3"/>
      <c r="CFG58" s="3"/>
      <c r="CFH58" s="3"/>
      <c r="CFI58" s="3"/>
      <c r="CFJ58" s="3"/>
      <c r="CFK58" s="3"/>
      <c r="CFL58" s="3"/>
      <c r="CFM58" s="3"/>
      <c r="CFN58" s="3"/>
      <c r="CFO58" s="3"/>
      <c r="CFP58" s="3"/>
      <c r="CFQ58" s="3"/>
      <c r="CFR58" s="3"/>
      <c r="CFS58" s="3"/>
      <c r="CFT58" s="3"/>
      <c r="CFU58" s="3"/>
      <c r="CFV58" s="3"/>
      <c r="CFW58" s="3"/>
    </row>
    <row r="59" spans="1:2207" s="6" customFormat="1" ht="38.25" customHeight="1" x14ac:dyDescent="0.25">
      <c r="A59" s="162"/>
      <c r="B59" s="181"/>
      <c r="C59" s="147"/>
      <c r="D59" s="197"/>
      <c r="E59" s="108"/>
      <c r="F59" s="166"/>
      <c r="G59" s="195"/>
      <c r="H59" s="196" t="s">
        <v>31</v>
      </c>
      <c r="I59" s="196"/>
      <c r="J59" s="196"/>
      <c r="K59" s="196"/>
      <c r="L59" s="24">
        <f>L53+L55+L57+L58</f>
        <v>112000</v>
      </c>
      <c r="M59" s="24">
        <f>M53+M55+M57+M58</f>
        <v>112000</v>
      </c>
      <c r="N59" s="24"/>
      <c r="O59" s="25">
        <f>SUM(O53:O58)</f>
        <v>0</v>
      </c>
      <c r="P59" s="25">
        <f>SUM(P53:P58)</f>
        <v>37000</v>
      </c>
      <c r="Q59" s="25">
        <f>SUM(Q53:Q58)</f>
        <v>53000</v>
      </c>
      <c r="R59" s="25">
        <f>SUM(R53:R58)</f>
        <v>22000</v>
      </c>
      <c r="S59" s="26">
        <f>(S53+S55+S57+S58)/4</f>
        <v>0.125</v>
      </c>
      <c r="T59" s="26">
        <f t="shared" ref="T59:V59" si="6">(T53+T55+T57+T58)/4</f>
        <v>0.35</v>
      </c>
      <c r="U59" s="26">
        <f t="shared" si="6"/>
        <v>0.26249999999999996</v>
      </c>
      <c r="V59" s="26">
        <f t="shared" si="6"/>
        <v>0.26249999999999996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  <c r="AMU59" s="3"/>
      <c r="AMV59" s="3"/>
      <c r="AMW59" s="3"/>
      <c r="AMX59" s="3"/>
      <c r="AMY59" s="3"/>
      <c r="AMZ59" s="3"/>
      <c r="ANA59" s="3"/>
      <c r="ANB59" s="3"/>
      <c r="ANC59" s="3"/>
      <c r="AND59" s="3"/>
      <c r="ANE59" s="3"/>
      <c r="ANF59" s="3"/>
      <c r="ANG59" s="3"/>
      <c r="ANH59" s="3"/>
      <c r="ANI59" s="3"/>
      <c r="ANJ59" s="3"/>
      <c r="ANK59" s="3"/>
      <c r="ANL59" s="3"/>
      <c r="ANM59" s="3"/>
      <c r="ANN59" s="3"/>
      <c r="ANO59" s="3"/>
      <c r="ANP59" s="3"/>
      <c r="ANQ59" s="3"/>
      <c r="ANR59" s="3"/>
      <c r="ANS59" s="3"/>
      <c r="ANT59" s="3"/>
      <c r="ANU59" s="3"/>
      <c r="ANV59" s="3"/>
      <c r="ANW59" s="3"/>
      <c r="ANX59" s="3"/>
      <c r="ANY59" s="3"/>
      <c r="ANZ59" s="3"/>
      <c r="AOA59" s="3"/>
      <c r="AOB59" s="3"/>
      <c r="AOC59" s="3"/>
      <c r="AOD59" s="3"/>
      <c r="AOE59" s="3"/>
      <c r="AOF59" s="3"/>
      <c r="AOG59" s="3"/>
      <c r="AOH59" s="3"/>
      <c r="AOI59" s="3"/>
      <c r="AOJ59" s="3"/>
      <c r="AOK59" s="3"/>
      <c r="AOL59" s="3"/>
      <c r="AOM59" s="3"/>
      <c r="AON59" s="3"/>
      <c r="AOO59" s="3"/>
      <c r="AOP59" s="3"/>
      <c r="AOQ59" s="3"/>
      <c r="AOR59" s="3"/>
      <c r="AOS59" s="3"/>
      <c r="AOT59" s="3"/>
      <c r="AOU59" s="3"/>
      <c r="AOV59" s="3"/>
      <c r="AOW59" s="3"/>
      <c r="AOX59" s="3"/>
      <c r="AOY59" s="3"/>
      <c r="AOZ59" s="3"/>
      <c r="APA59" s="3"/>
      <c r="APB59" s="3"/>
      <c r="APC59" s="3"/>
      <c r="APD59" s="3"/>
      <c r="APE59" s="3"/>
      <c r="APF59" s="3"/>
      <c r="APG59" s="3"/>
      <c r="APH59" s="3"/>
      <c r="API59" s="3"/>
      <c r="APJ59" s="3"/>
      <c r="APK59" s="3"/>
      <c r="APL59" s="3"/>
      <c r="APM59" s="3"/>
      <c r="APN59" s="3"/>
      <c r="APO59" s="3"/>
      <c r="APP59" s="3"/>
      <c r="APQ59" s="3"/>
      <c r="APR59" s="3"/>
      <c r="APS59" s="3"/>
      <c r="APT59" s="3"/>
      <c r="APU59" s="3"/>
      <c r="APV59" s="3"/>
      <c r="APW59" s="3"/>
      <c r="APX59" s="3"/>
      <c r="APY59" s="3"/>
      <c r="APZ59" s="3"/>
      <c r="AQA59" s="3"/>
      <c r="AQB59" s="3"/>
      <c r="AQC59" s="3"/>
      <c r="AQD59" s="3"/>
      <c r="AQE59" s="3"/>
      <c r="AQF59" s="3"/>
      <c r="AQG59" s="3"/>
      <c r="AQH59" s="3"/>
      <c r="AQI59" s="3"/>
      <c r="AQJ59" s="3"/>
      <c r="AQK59" s="3"/>
      <c r="AQL59" s="3"/>
      <c r="AQM59" s="3"/>
      <c r="AQN59" s="3"/>
      <c r="AQO59" s="3"/>
      <c r="AQP59" s="3"/>
      <c r="AQQ59" s="3"/>
      <c r="AQR59" s="3"/>
      <c r="AQS59" s="3"/>
      <c r="AQT59" s="3"/>
      <c r="AQU59" s="3"/>
      <c r="AQV59" s="3"/>
      <c r="AQW59" s="3"/>
      <c r="AQX59" s="3"/>
      <c r="AQY59" s="3"/>
      <c r="AQZ59" s="3"/>
      <c r="ARA59" s="3"/>
      <c r="ARB59" s="3"/>
      <c r="ARC59" s="3"/>
      <c r="ARD59" s="3"/>
      <c r="ARE59" s="3"/>
      <c r="ARF59" s="3"/>
      <c r="ARG59" s="3"/>
      <c r="ARH59" s="3"/>
      <c r="ARI59" s="3"/>
      <c r="ARJ59" s="3"/>
      <c r="ARK59" s="3"/>
      <c r="ARL59" s="3"/>
      <c r="ARM59" s="3"/>
      <c r="ARN59" s="3"/>
      <c r="ARO59" s="3"/>
      <c r="ARP59" s="3"/>
      <c r="ARQ59" s="3"/>
      <c r="ARR59" s="3"/>
      <c r="ARS59" s="3"/>
      <c r="ART59" s="3"/>
      <c r="ARU59" s="3"/>
      <c r="ARV59" s="3"/>
      <c r="ARW59" s="3"/>
      <c r="ARX59" s="3"/>
      <c r="ARY59" s="3"/>
      <c r="ARZ59" s="3"/>
      <c r="ASA59" s="3"/>
      <c r="ASB59" s="3"/>
      <c r="ASC59" s="3"/>
      <c r="ASD59" s="3"/>
      <c r="ASE59" s="3"/>
      <c r="ASF59" s="3"/>
      <c r="ASG59" s="3"/>
      <c r="ASH59" s="3"/>
      <c r="ASI59" s="3"/>
      <c r="ASJ59" s="3"/>
      <c r="ASK59" s="3"/>
      <c r="ASL59" s="3"/>
      <c r="ASM59" s="3"/>
      <c r="ASN59" s="3"/>
      <c r="ASO59" s="3"/>
      <c r="ASP59" s="3"/>
      <c r="ASQ59" s="3"/>
      <c r="ASR59" s="3"/>
      <c r="ASS59" s="3"/>
      <c r="AST59" s="3"/>
      <c r="ASU59" s="3"/>
      <c r="ASV59" s="3"/>
      <c r="ASW59" s="3"/>
      <c r="ASX59" s="3"/>
      <c r="ASY59" s="3"/>
      <c r="ASZ59" s="3"/>
      <c r="ATA59" s="3"/>
      <c r="ATB59" s="3"/>
      <c r="ATC59" s="3"/>
      <c r="ATD59" s="3"/>
      <c r="ATE59" s="3"/>
      <c r="ATF59" s="3"/>
      <c r="ATG59" s="3"/>
      <c r="ATH59" s="3"/>
      <c r="ATI59" s="3"/>
      <c r="ATJ59" s="3"/>
      <c r="ATK59" s="3"/>
      <c r="ATL59" s="3"/>
      <c r="ATM59" s="3"/>
      <c r="ATN59" s="3"/>
      <c r="ATO59" s="3"/>
      <c r="ATP59" s="3"/>
      <c r="ATQ59" s="3"/>
      <c r="ATR59" s="3"/>
      <c r="ATS59" s="3"/>
      <c r="ATT59" s="3"/>
      <c r="ATU59" s="3"/>
      <c r="ATV59" s="3"/>
      <c r="ATW59" s="3"/>
      <c r="ATX59" s="3"/>
      <c r="ATY59" s="3"/>
      <c r="ATZ59" s="3"/>
      <c r="AUA59" s="3"/>
      <c r="AUB59" s="3"/>
      <c r="AUC59" s="3"/>
      <c r="AUD59" s="3"/>
      <c r="AUE59" s="3"/>
      <c r="AUF59" s="3"/>
      <c r="AUG59" s="3"/>
      <c r="AUH59" s="3"/>
      <c r="AUI59" s="3"/>
      <c r="AUJ59" s="3"/>
      <c r="AUK59" s="3"/>
      <c r="AUL59" s="3"/>
      <c r="AUM59" s="3"/>
      <c r="AUN59" s="3"/>
      <c r="AUO59" s="3"/>
      <c r="AUP59" s="3"/>
      <c r="AUQ59" s="3"/>
      <c r="AUR59" s="3"/>
      <c r="AUS59" s="3"/>
      <c r="AUT59" s="3"/>
      <c r="AUU59" s="3"/>
      <c r="AUV59" s="3"/>
      <c r="AUW59" s="3"/>
      <c r="AUX59" s="3"/>
      <c r="AUY59" s="3"/>
      <c r="AUZ59" s="3"/>
      <c r="AVA59" s="3"/>
      <c r="AVB59" s="3"/>
      <c r="AVC59" s="3"/>
      <c r="AVD59" s="3"/>
      <c r="AVE59" s="3"/>
      <c r="AVF59" s="3"/>
      <c r="AVG59" s="3"/>
      <c r="AVH59" s="3"/>
      <c r="AVI59" s="3"/>
      <c r="AVJ59" s="3"/>
      <c r="AVK59" s="3"/>
      <c r="AVL59" s="3"/>
      <c r="AVM59" s="3"/>
      <c r="AVN59" s="3"/>
      <c r="AVO59" s="3"/>
      <c r="AVP59" s="3"/>
      <c r="AVQ59" s="3"/>
      <c r="AVR59" s="3"/>
      <c r="AVS59" s="3"/>
      <c r="AVT59" s="3"/>
      <c r="AVU59" s="3"/>
      <c r="AVV59" s="3"/>
      <c r="AVW59" s="3"/>
      <c r="AVX59" s="3"/>
      <c r="AVY59" s="3"/>
      <c r="AVZ59" s="3"/>
      <c r="AWA59" s="3"/>
      <c r="AWB59" s="3"/>
      <c r="AWC59" s="3"/>
      <c r="AWD59" s="3"/>
      <c r="AWE59" s="3"/>
      <c r="AWF59" s="3"/>
      <c r="AWG59" s="3"/>
      <c r="AWH59" s="3"/>
      <c r="AWI59" s="3"/>
      <c r="AWJ59" s="3"/>
      <c r="AWK59" s="3"/>
      <c r="AWL59" s="3"/>
      <c r="AWM59" s="3"/>
      <c r="AWN59" s="3"/>
      <c r="AWO59" s="3"/>
      <c r="AWP59" s="3"/>
      <c r="AWQ59" s="3"/>
      <c r="AWR59" s="3"/>
      <c r="AWS59" s="3"/>
      <c r="AWT59" s="3"/>
      <c r="AWU59" s="3"/>
      <c r="AWV59" s="3"/>
      <c r="AWW59" s="3"/>
      <c r="AWX59" s="3"/>
      <c r="AWY59" s="3"/>
      <c r="AWZ59" s="3"/>
      <c r="AXA59" s="3"/>
      <c r="AXB59" s="3"/>
      <c r="AXC59" s="3"/>
      <c r="AXD59" s="3"/>
      <c r="AXE59" s="3"/>
      <c r="AXF59" s="3"/>
      <c r="AXG59" s="3"/>
      <c r="AXH59" s="3"/>
      <c r="AXI59" s="3"/>
      <c r="AXJ59" s="3"/>
      <c r="AXK59" s="3"/>
      <c r="AXL59" s="3"/>
      <c r="AXM59" s="3"/>
      <c r="AXN59" s="3"/>
      <c r="AXO59" s="3"/>
      <c r="AXP59" s="3"/>
      <c r="AXQ59" s="3"/>
      <c r="AXR59" s="3"/>
      <c r="AXS59" s="3"/>
      <c r="AXT59" s="3"/>
      <c r="AXU59" s="3"/>
      <c r="AXV59" s="3"/>
      <c r="AXW59" s="3"/>
      <c r="AXX59" s="3"/>
      <c r="AXY59" s="3"/>
      <c r="AXZ59" s="3"/>
      <c r="AYA59" s="3"/>
      <c r="AYB59" s="3"/>
      <c r="AYC59" s="3"/>
      <c r="AYD59" s="3"/>
      <c r="AYE59" s="3"/>
      <c r="AYF59" s="3"/>
      <c r="AYG59" s="3"/>
      <c r="AYH59" s="3"/>
      <c r="AYI59" s="3"/>
      <c r="AYJ59" s="3"/>
      <c r="AYK59" s="3"/>
      <c r="AYL59" s="3"/>
      <c r="AYM59" s="3"/>
      <c r="AYN59" s="3"/>
      <c r="AYO59" s="3"/>
      <c r="AYP59" s="3"/>
      <c r="AYQ59" s="3"/>
      <c r="AYR59" s="3"/>
      <c r="AYS59" s="3"/>
      <c r="AYT59" s="3"/>
      <c r="AYU59" s="3"/>
      <c r="AYV59" s="3"/>
      <c r="AYW59" s="3"/>
      <c r="AYX59" s="3"/>
      <c r="AYY59" s="3"/>
      <c r="AYZ59" s="3"/>
      <c r="AZA59" s="3"/>
      <c r="AZB59" s="3"/>
      <c r="AZC59" s="3"/>
      <c r="AZD59" s="3"/>
      <c r="AZE59" s="3"/>
      <c r="AZF59" s="3"/>
      <c r="AZG59" s="3"/>
      <c r="AZH59" s="3"/>
      <c r="AZI59" s="3"/>
      <c r="AZJ59" s="3"/>
      <c r="AZK59" s="3"/>
      <c r="AZL59" s="3"/>
      <c r="AZM59" s="3"/>
      <c r="AZN59" s="3"/>
      <c r="AZO59" s="3"/>
      <c r="AZP59" s="3"/>
      <c r="AZQ59" s="3"/>
      <c r="AZR59" s="3"/>
      <c r="AZS59" s="3"/>
      <c r="AZT59" s="3"/>
      <c r="AZU59" s="3"/>
      <c r="AZV59" s="3"/>
      <c r="AZW59" s="3"/>
      <c r="AZX59" s="3"/>
      <c r="AZY59" s="3"/>
      <c r="AZZ59" s="3"/>
      <c r="BAA59" s="3"/>
      <c r="BAB59" s="3"/>
      <c r="BAC59" s="3"/>
      <c r="BAD59" s="3"/>
      <c r="BAE59" s="3"/>
      <c r="BAF59" s="3"/>
      <c r="BAG59" s="3"/>
      <c r="BAH59" s="3"/>
      <c r="BAI59" s="3"/>
      <c r="BAJ59" s="3"/>
      <c r="BAK59" s="3"/>
      <c r="BAL59" s="3"/>
      <c r="BAM59" s="3"/>
      <c r="BAN59" s="3"/>
      <c r="BAO59" s="3"/>
      <c r="BAP59" s="3"/>
      <c r="BAQ59" s="3"/>
      <c r="BAR59" s="3"/>
      <c r="BAS59" s="3"/>
      <c r="BAT59" s="3"/>
      <c r="BAU59" s="3"/>
      <c r="BAV59" s="3"/>
      <c r="BAW59" s="3"/>
      <c r="BAX59" s="3"/>
      <c r="BAY59" s="3"/>
      <c r="BAZ59" s="3"/>
      <c r="BBA59" s="3"/>
      <c r="BBB59" s="3"/>
      <c r="BBC59" s="3"/>
      <c r="BBD59" s="3"/>
      <c r="BBE59" s="3"/>
      <c r="BBF59" s="3"/>
      <c r="BBG59" s="3"/>
      <c r="BBH59" s="3"/>
      <c r="BBI59" s="3"/>
      <c r="BBJ59" s="3"/>
      <c r="BBK59" s="3"/>
      <c r="BBL59" s="3"/>
      <c r="BBM59" s="3"/>
      <c r="BBN59" s="3"/>
      <c r="BBO59" s="3"/>
      <c r="BBP59" s="3"/>
      <c r="BBQ59" s="3"/>
      <c r="BBR59" s="3"/>
      <c r="BBS59" s="3"/>
      <c r="BBT59" s="3"/>
      <c r="BBU59" s="3"/>
      <c r="BBV59" s="3"/>
      <c r="BBW59" s="3"/>
      <c r="BBX59" s="3"/>
      <c r="BBY59" s="3"/>
      <c r="BBZ59" s="3"/>
      <c r="BCA59" s="3"/>
      <c r="BCB59" s="3"/>
      <c r="BCC59" s="3"/>
      <c r="BCD59" s="3"/>
      <c r="BCE59" s="3"/>
      <c r="BCF59" s="3"/>
      <c r="BCG59" s="3"/>
      <c r="BCH59" s="3"/>
      <c r="BCI59" s="3"/>
      <c r="BCJ59" s="3"/>
      <c r="BCK59" s="3"/>
      <c r="BCL59" s="3"/>
      <c r="BCM59" s="3"/>
      <c r="BCN59" s="3"/>
      <c r="BCO59" s="3"/>
      <c r="BCP59" s="3"/>
      <c r="BCQ59" s="3"/>
      <c r="BCR59" s="3"/>
      <c r="BCS59" s="3"/>
      <c r="BCT59" s="3"/>
      <c r="BCU59" s="3"/>
      <c r="BCV59" s="3"/>
      <c r="BCW59" s="3"/>
      <c r="BCX59" s="3"/>
      <c r="BCY59" s="3"/>
      <c r="BCZ59" s="3"/>
      <c r="BDA59" s="3"/>
      <c r="BDB59" s="3"/>
      <c r="BDC59" s="3"/>
      <c r="BDD59" s="3"/>
      <c r="BDE59" s="3"/>
      <c r="BDF59" s="3"/>
      <c r="BDG59" s="3"/>
      <c r="BDH59" s="3"/>
      <c r="BDI59" s="3"/>
      <c r="BDJ59" s="3"/>
      <c r="BDK59" s="3"/>
      <c r="BDL59" s="3"/>
      <c r="BDM59" s="3"/>
      <c r="BDN59" s="3"/>
      <c r="BDO59" s="3"/>
      <c r="BDP59" s="3"/>
      <c r="BDQ59" s="3"/>
      <c r="BDR59" s="3"/>
      <c r="BDS59" s="3"/>
      <c r="BDT59" s="3"/>
      <c r="BDU59" s="3"/>
      <c r="BDV59" s="3"/>
      <c r="BDW59" s="3"/>
      <c r="BDX59" s="3"/>
      <c r="BDY59" s="3"/>
      <c r="BDZ59" s="3"/>
      <c r="BEA59" s="3"/>
      <c r="BEB59" s="3"/>
      <c r="BEC59" s="3"/>
      <c r="BED59" s="3"/>
      <c r="BEE59" s="3"/>
      <c r="BEF59" s="3"/>
      <c r="BEG59" s="3"/>
      <c r="BEH59" s="3"/>
      <c r="BEI59" s="3"/>
      <c r="BEJ59" s="3"/>
      <c r="BEK59" s="3"/>
      <c r="BEL59" s="3"/>
      <c r="BEM59" s="3"/>
      <c r="BEN59" s="3"/>
      <c r="BEO59" s="3"/>
      <c r="BEP59" s="3"/>
      <c r="BEQ59" s="3"/>
      <c r="BER59" s="3"/>
      <c r="BES59" s="3"/>
      <c r="BET59" s="3"/>
      <c r="BEU59" s="3"/>
      <c r="BEV59" s="3"/>
      <c r="BEW59" s="3"/>
      <c r="BEX59" s="3"/>
      <c r="BEY59" s="3"/>
      <c r="BEZ59" s="3"/>
      <c r="BFA59" s="3"/>
      <c r="BFB59" s="3"/>
      <c r="BFC59" s="3"/>
      <c r="BFD59" s="3"/>
      <c r="BFE59" s="3"/>
      <c r="BFF59" s="3"/>
      <c r="BFG59" s="3"/>
      <c r="BFH59" s="3"/>
      <c r="BFI59" s="3"/>
      <c r="BFJ59" s="3"/>
      <c r="BFK59" s="3"/>
      <c r="BFL59" s="3"/>
      <c r="BFM59" s="3"/>
      <c r="BFN59" s="3"/>
      <c r="BFO59" s="3"/>
      <c r="BFP59" s="3"/>
      <c r="BFQ59" s="3"/>
      <c r="BFR59" s="3"/>
      <c r="BFS59" s="3"/>
      <c r="BFT59" s="3"/>
      <c r="BFU59" s="3"/>
      <c r="BFV59" s="3"/>
      <c r="BFW59" s="3"/>
      <c r="BFX59" s="3"/>
      <c r="BFY59" s="3"/>
      <c r="BFZ59" s="3"/>
      <c r="BGA59" s="3"/>
      <c r="BGB59" s="3"/>
      <c r="BGC59" s="3"/>
      <c r="BGD59" s="3"/>
      <c r="BGE59" s="3"/>
      <c r="BGF59" s="3"/>
      <c r="BGG59" s="3"/>
      <c r="BGH59" s="3"/>
      <c r="BGI59" s="3"/>
      <c r="BGJ59" s="3"/>
      <c r="BGK59" s="3"/>
      <c r="BGL59" s="3"/>
      <c r="BGM59" s="3"/>
      <c r="BGN59" s="3"/>
      <c r="BGO59" s="3"/>
      <c r="BGP59" s="3"/>
      <c r="BGQ59" s="3"/>
      <c r="BGR59" s="3"/>
      <c r="BGS59" s="3"/>
      <c r="BGT59" s="3"/>
      <c r="BGU59" s="3"/>
      <c r="BGV59" s="3"/>
      <c r="BGW59" s="3"/>
      <c r="BGX59" s="3"/>
      <c r="BGY59" s="3"/>
      <c r="BGZ59" s="3"/>
      <c r="BHA59" s="3"/>
      <c r="BHB59" s="3"/>
      <c r="BHC59" s="3"/>
      <c r="BHD59" s="3"/>
      <c r="BHE59" s="3"/>
      <c r="BHF59" s="3"/>
      <c r="BHG59" s="3"/>
      <c r="BHH59" s="3"/>
      <c r="BHI59" s="3"/>
      <c r="BHJ59" s="3"/>
      <c r="BHK59" s="3"/>
      <c r="BHL59" s="3"/>
      <c r="BHM59" s="3"/>
      <c r="BHN59" s="3"/>
      <c r="BHO59" s="3"/>
      <c r="BHP59" s="3"/>
      <c r="BHQ59" s="3"/>
      <c r="BHR59" s="3"/>
      <c r="BHS59" s="3"/>
      <c r="BHT59" s="3"/>
      <c r="BHU59" s="3"/>
      <c r="BHV59" s="3"/>
      <c r="BHW59" s="3"/>
      <c r="BHX59" s="3"/>
      <c r="BHY59" s="3"/>
      <c r="BHZ59" s="3"/>
      <c r="BIA59" s="3"/>
      <c r="BIB59" s="3"/>
      <c r="BIC59" s="3"/>
      <c r="BID59" s="3"/>
      <c r="BIE59" s="3"/>
      <c r="BIF59" s="3"/>
      <c r="BIG59" s="3"/>
      <c r="BIH59" s="3"/>
      <c r="BII59" s="3"/>
      <c r="BIJ59" s="3"/>
      <c r="BIK59" s="3"/>
      <c r="BIL59" s="3"/>
      <c r="BIM59" s="3"/>
      <c r="BIN59" s="3"/>
      <c r="BIO59" s="3"/>
      <c r="BIP59" s="3"/>
      <c r="BIQ59" s="3"/>
      <c r="BIR59" s="3"/>
      <c r="BIS59" s="3"/>
      <c r="BIT59" s="3"/>
      <c r="BIU59" s="3"/>
      <c r="BIV59" s="3"/>
      <c r="BIW59" s="3"/>
      <c r="BIX59" s="3"/>
      <c r="BIY59" s="3"/>
      <c r="BIZ59" s="3"/>
      <c r="BJA59" s="3"/>
      <c r="BJB59" s="3"/>
      <c r="BJC59" s="3"/>
      <c r="BJD59" s="3"/>
      <c r="BJE59" s="3"/>
      <c r="BJF59" s="3"/>
      <c r="BJG59" s="3"/>
      <c r="BJH59" s="3"/>
      <c r="BJI59" s="3"/>
      <c r="BJJ59" s="3"/>
      <c r="BJK59" s="3"/>
      <c r="BJL59" s="3"/>
      <c r="BJM59" s="3"/>
      <c r="BJN59" s="3"/>
      <c r="BJO59" s="3"/>
      <c r="BJP59" s="3"/>
      <c r="BJQ59" s="3"/>
      <c r="BJR59" s="3"/>
      <c r="BJS59" s="3"/>
      <c r="BJT59" s="3"/>
      <c r="BJU59" s="3"/>
      <c r="BJV59" s="3"/>
      <c r="BJW59" s="3"/>
      <c r="BJX59" s="3"/>
      <c r="BJY59" s="3"/>
      <c r="BJZ59" s="3"/>
      <c r="BKA59" s="3"/>
      <c r="BKB59" s="3"/>
      <c r="BKC59" s="3"/>
      <c r="BKD59" s="3"/>
      <c r="BKE59" s="3"/>
      <c r="BKF59" s="3"/>
      <c r="BKG59" s="3"/>
      <c r="BKH59" s="3"/>
      <c r="BKI59" s="3"/>
      <c r="BKJ59" s="3"/>
      <c r="BKK59" s="3"/>
      <c r="BKL59" s="3"/>
      <c r="BKM59" s="3"/>
      <c r="BKN59" s="3"/>
      <c r="BKO59" s="3"/>
      <c r="BKP59" s="3"/>
      <c r="BKQ59" s="3"/>
      <c r="BKR59" s="3"/>
      <c r="BKS59" s="3"/>
      <c r="BKT59" s="3"/>
      <c r="BKU59" s="3"/>
      <c r="BKV59" s="3"/>
      <c r="BKW59" s="3"/>
      <c r="BKX59" s="3"/>
      <c r="BKY59" s="3"/>
      <c r="BKZ59" s="3"/>
      <c r="BLA59" s="3"/>
      <c r="BLB59" s="3"/>
      <c r="BLC59" s="3"/>
      <c r="BLD59" s="3"/>
      <c r="BLE59" s="3"/>
      <c r="BLF59" s="3"/>
      <c r="BLG59" s="3"/>
      <c r="BLH59" s="3"/>
      <c r="BLI59" s="3"/>
      <c r="BLJ59" s="3"/>
      <c r="BLK59" s="3"/>
      <c r="BLL59" s="3"/>
      <c r="BLM59" s="3"/>
      <c r="BLN59" s="3"/>
      <c r="BLO59" s="3"/>
      <c r="BLP59" s="3"/>
      <c r="BLQ59" s="3"/>
      <c r="BLR59" s="3"/>
      <c r="BLS59" s="3"/>
      <c r="BLT59" s="3"/>
      <c r="BLU59" s="3"/>
      <c r="BLV59" s="3"/>
      <c r="BLW59" s="3"/>
      <c r="BLX59" s="3"/>
      <c r="BLY59" s="3"/>
      <c r="BLZ59" s="3"/>
      <c r="BMA59" s="3"/>
      <c r="BMB59" s="3"/>
      <c r="BMC59" s="3"/>
      <c r="BMD59" s="3"/>
      <c r="BME59" s="3"/>
      <c r="BMF59" s="3"/>
      <c r="BMG59" s="3"/>
      <c r="BMH59" s="3"/>
      <c r="BMI59" s="3"/>
      <c r="BMJ59" s="3"/>
      <c r="BMK59" s="3"/>
      <c r="BML59" s="3"/>
      <c r="BMM59" s="3"/>
      <c r="BMN59" s="3"/>
      <c r="BMO59" s="3"/>
      <c r="BMP59" s="3"/>
      <c r="BMQ59" s="3"/>
      <c r="BMR59" s="3"/>
      <c r="BMS59" s="3"/>
      <c r="BMT59" s="3"/>
      <c r="BMU59" s="3"/>
      <c r="BMV59" s="3"/>
      <c r="BMW59" s="3"/>
      <c r="BMX59" s="3"/>
      <c r="BMY59" s="3"/>
      <c r="BMZ59" s="3"/>
      <c r="BNA59" s="3"/>
      <c r="BNB59" s="3"/>
      <c r="BNC59" s="3"/>
      <c r="BND59" s="3"/>
      <c r="BNE59" s="3"/>
      <c r="BNF59" s="3"/>
      <c r="BNG59" s="3"/>
      <c r="BNH59" s="3"/>
      <c r="BNI59" s="3"/>
      <c r="BNJ59" s="3"/>
      <c r="BNK59" s="3"/>
      <c r="BNL59" s="3"/>
      <c r="BNM59" s="3"/>
      <c r="BNN59" s="3"/>
      <c r="BNO59" s="3"/>
      <c r="BNP59" s="3"/>
      <c r="BNQ59" s="3"/>
      <c r="BNR59" s="3"/>
      <c r="BNS59" s="3"/>
      <c r="BNT59" s="3"/>
      <c r="BNU59" s="3"/>
      <c r="BNV59" s="3"/>
      <c r="BNW59" s="3"/>
      <c r="BNX59" s="3"/>
      <c r="BNY59" s="3"/>
      <c r="BNZ59" s="3"/>
      <c r="BOA59" s="3"/>
      <c r="BOB59" s="3"/>
      <c r="BOC59" s="3"/>
      <c r="BOD59" s="3"/>
      <c r="BOE59" s="3"/>
      <c r="BOF59" s="3"/>
      <c r="BOG59" s="3"/>
      <c r="BOH59" s="3"/>
      <c r="BOI59" s="3"/>
      <c r="BOJ59" s="3"/>
      <c r="BOK59" s="3"/>
      <c r="BOL59" s="3"/>
      <c r="BOM59" s="3"/>
      <c r="BON59" s="3"/>
      <c r="BOO59" s="3"/>
      <c r="BOP59" s="3"/>
      <c r="BOQ59" s="3"/>
      <c r="BOR59" s="3"/>
      <c r="BOS59" s="3"/>
      <c r="BOT59" s="3"/>
      <c r="BOU59" s="3"/>
      <c r="BOV59" s="3"/>
      <c r="BOW59" s="3"/>
      <c r="BOX59" s="3"/>
      <c r="BOY59" s="3"/>
      <c r="BOZ59" s="3"/>
      <c r="BPA59" s="3"/>
      <c r="BPB59" s="3"/>
      <c r="BPC59" s="3"/>
      <c r="BPD59" s="3"/>
      <c r="BPE59" s="3"/>
      <c r="BPF59" s="3"/>
      <c r="BPG59" s="3"/>
      <c r="BPH59" s="3"/>
      <c r="BPI59" s="3"/>
      <c r="BPJ59" s="3"/>
      <c r="BPK59" s="3"/>
      <c r="BPL59" s="3"/>
      <c r="BPM59" s="3"/>
      <c r="BPN59" s="3"/>
      <c r="BPO59" s="3"/>
      <c r="BPP59" s="3"/>
      <c r="BPQ59" s="3"/>
      <c r="BPR59" s="3"/>
      <c r="BPS59" s="3"/>
      <c r="BPT59" s="3"/>
      <c r="BPU59" s="3"/>
      <c r="BPV59" s="3"/>
      <c r="BPW59" s="3"/>
      <c r="BPX59" s="3"/>
      <c r="BPY59" s="3"/>
      <c r="BPZ59" s="3"/>
      <c r="BQA59" s="3"/>
      <c r="BQB59" s="3"/>
      <c r="BQC59" s="3"/>
      <c r="BQD59" s="3"/>
      <c r="BQE59" s="3"/>
      <c r="BQF59" s="3"/>
      <c r="BQG59" s="3"/>
      <c r="BQH59" s="3"/>
      <c r="BQI59" s="3"/>
      <c r="BQJ59" s="3"/>
      <c r="BQK59" s="3"/>
      <c r="BQL59" s="3"/>
      <c r="BQM59" s="3"/>
      <c r="BQN59" s="3"/>
      <c r="BQO59" s="3"/>
      <c r="BQP59" s="3"/>
      <c r="BQQ59" s="3"/>
      <c r="BQR59" s="3"/>
      <c r="BQS59" s="3"/>
      <c r="BQT59" s="3"/>
      <c r="BQU59" s="3"/>
      <c r="BQV59" s="3"/>
      <c r="BQW59" s="3"/>
      <c r="BQX59" s="3"/>
      <c r="BQY59" s="3"/>
      <c r="BQZ59" s="3"/>
      <c r="BRA59" s="3"/>
      <c r="BRB59" s="3"/>
      <c r="BRC59" s="3"/>
      <c r="BRD59" s="3"/>
      <c r="BRE59" s="3"/>
      <c r="BRF59" s="3"/>
      <c r="BRG59" s="3"/>
      <c r="BRH59" s="3"/>
      <c r="BRI59" s="3"/>
      <c r="BRJ59" s="3"/>
      <c r="BRK59" s="3"/>
      <c r="BRL59" s="3"/>
      <c r="BRM59" s="3"/>
      <c r="BRN59" s="3"/>
      <c r="BRO59" s="3"/>
      <c r="BRP59" s="3"/>
      <c r="BRQ59" s="3"/>
      <c r="BRR59" s="3"/>
      <c r="BRS59" s="3"/>
      <c r="BRT59" s="3"/>
      <c r="BRU59" s="3"/>
      <c r="BRV59" s="3"/>
      <c r="BRW59" s="3"/>
      <c r="BRX59" s="3"/>
      <c r="BRY59" s="3"/>
      <c r="BRZ59" s="3"/>
      <c r="BSA59" s="3"/>
      <c r="BSB59" s="3"/>
      <c r="BSC59" s="3"/>
      <c r="BSD59" s="3"/>
      <c r="BSE59" s="3"/>
      <c r="BSF59" s="3"/>
      <c r="BSG59" s="3"/>
      <c r="BSH59" s="3"/>
      <c r="BSI59" s="3"/>
      <c r="BSJ59" s="3"/>
      <c r="BSK59" s="3"/>
      <c r="BSL59" s="3"/>
      <c r="BSM59" s="3"/>
      <c r="BSN59" s="3"/>
      <c r="BSO59" s="3"/>
      <c r="BSP59" s="3"/>
      <c r="BSQ59" s="3"/>
      <c r="BSR59" s="3"/>
      <c r="BSS59" s="3"/>
      <c r="BST59" s="3"/>
      <c r="BSU59" s="3"/>
      <c r="BSV59" s="3"/>
      <c r="BSW59" s="3"/>
      <c r="BSX59" s="3"/>
      <c r="BSY59" s="3"/>
      <c r="BSZ59" s="3"/>
      <c r="BTA59" s="3"/>
      <c r="BTB59" s="3"/>
      <c r="BTC59" s="3"/>
      <c r="BTD59" s="3"/>
      <c r="BTE59" s="3"/>
      <c r="BTF59" s="3"/>
      <c r="BTG59" s="3"/>
      <c r="BTH59" s="3"/>
      <c r="BTI59" s="3"/>
      <c r="BTJ59" s="3"/>
      <c r="BTK59" s="3"/>
      <c r="BTL59" s="3"/>
      <c r="BTM59" s="3"/>
      <c r="BTN59" s="3"/>
      <c r="BTO59" s="3"/>
      <c r="BTP59" s="3"/>
      <c r="BTQ59" s="3"/>
      <c r="BTR59" s="3"/>
      <c r="BTS59" s="3"/>
      <c r="BTT59" s="3"/>
      <c r="BTU59" s="3"/>
      <c r="BTV59" s="3"/>
      <c r="BTW59" s="3"/>
      <c r="BTX59" s="3"/>
      <c r="BTY59" s="3"/>
      <c r="BTZ59" s="3"/>
      <c r="BUA59" s="3"/>
      <c r="BUB59" s="3"/>
      <c r="BUC59" s="3"/>
      <c r="BUD59" s="3"/>
      <c r="BUE59" s="3"/>
      <c r="BUF59" s="3"/>
      <c r="BUG59" s="3"/>
      <c r="BUH59" s="3"/>
      <c r="BUI59" s="3"/>
      <c r="BUJ59" s="3"/>
      <c r="BUK59" s="3"/>
      <c r="BUL59" s="3"/>
      <c r="BUM59" s="3"/>
      <c r="BUN59" s="3"/>
      <c r="BUO59" s="3"/>
      <c r="BUP59" s="3"/>
      <c r="BUQ59" s="3"/>
      <c r="BUR59" s="3"/>
      <c r="BUS59" s="3"/>
      <c r="BUT59" s="3"/>
      <c r="BUU59" s="3"/>
      <c r="BUV59" s="3"/>
      <c r="BUW59" s="3"/>
      <c r="BUX59" s="3"/>
      <c r="BUY59" s="3"/>
      <c r="BUZ59" s="3"/>
      <c r="BVA59" s="3"/>
      <c r="BVB59" s="3"/>
      <c r="BVC59" s="3"/>
      <c r="BVD59" s="3"/>
      <c r="BVE59" s="3"/>
      <c r="BVF59" s="3"/>
      <c r="BVG59" s="3"/>
      <c r="BVH59" s="3"/>
      <c r="BVI59" s="3"/>
      <c r="BVJ59" s="3"/>
      <c r="BVK59" s="3"/>
      <c r="BVL59" s="3"/>
      <c r="BVM59" s="3"/>
      <c r="BVN59" s="3"/>
      <c r="BVO59" s="3"/>
      <c r="BVP59" s="3"/>
      <c r="BVQ59" s="3"/>
      <c r="BVR59" s="3"/>
      <c r="BVS59" s="3"/>
      <c r="BVT59" s="3"/>
      <c r="BVU59" s="3"/>
      <c r="BVV59" s="3"/>
      <c r="BVW59" s="3"/>
      <c r="BVX59" s="3"/>
      <c r="BVY59" s="3"/>
      <c r="BVZ59" s="3"/>
      <c r="BWA59" s="3"/>
      <c r="BWB59" s="3"/>
      <c r="BWC59" s="3"/>
      <c r="BWD59" s="3"/>
      <c r="BWE59" s="3"/>
      <c r="BWF59" s="3"/>
      <c r="BWG59" s="3"/>
      <c r="BWH59" s="3"/>
      <c r="BWI59" s="3"/>
      <c r="BWJ59" s="3"/>
      <c r="BWK59" s="3"/>
      <c r="BWL59" s="3"/>
      <c r="BWM59" s="3"/>
      <c r="BWN59" s="3"/>
      <c r="BWO59" s="3"/>
      <c r="BWP59" s="3"/>
      <c r="BWQ59" s="3"/>
      <c r="BWR59" s="3"/>
      <c r="BWS59" s="3"/>
      <c r="BWT59" s="3"/>
      <c r="BWU59" s="3"/>
      <c r="BWV59" s="3"/>
      <c r="BWW59" s="3"/>
      <c r="BWX59" s="3"/>
      <c r="BWY59" s="3"/>
      <c r="BWZ59" s="3"/>
      <c r="BXA59" s="3"/>
      <c r="BXB59" s="3"/>
      <c r="BXC59" s="3"/>
      <c r="BXD59" s="3"/>
      <c r="BXE59" s="3"/>
      <c r="BXF59" s="3"/>
      <c r="BXG59" s="3"/>
      <c r="BXH59" s="3"/>
      <c r="BXI59" s="3"/>
      <c r="BXJ59" s="3"/>
      <c r="BXK59" s="3"/>
      <c r="BXL59" s="3"/>
      <c r="BXM59" s="3"/>
      <c r="BXN59" s="3"/>
      <c r="BXO59" s="3"/>
      <c r="BXP59" s="3"/>
      <c r="BXQ59" s="3"/>
      <c r="BXR59" s="3"/>
      <c r="BXS59" s="3"/>
      <c r="BXT59" s="3"/>
      <c r="BXU59" s="3"/>
      <c r="BXV59" s="3"/>
      <c r="BXW59" s="3"/>
      <c r="BXX59" s="3"/>
      <c r="BXY59" s="3"/>
      <c r="BXZ59" s="3"/>
      <c r="BYA59" s="3"/>
      <c r="BYB59" s="3"/>
      <c r="BYC59" s="3"/>
      <c r="BYD59" s="3"/>
      <c r="BYE59" s="3"/>
      <c r="BYF59" s="3"/>
      <c r="BYG59" s="3"/>
      <c r="BYH59" s="3"/>
      <c r="BYI59" s="3"/>
      <c r="BYJ59" s="3"/>
      <c r="BYK59" s="3"/>
      <c r="BYL59" s="3"/>
      <c r="BYM59" s="3"/>
      <c r="BYN59" s="3"/>
      <c r="BYO59" s="3"/>
      <c r="BYP59" s="3"/>
      <c r="BYQ59" s="3"/>
      <c r="BYR59" s="3"/>
      <c r="BYS59" s="3"/>
      <c r="BYT59" s="3"/>
      <c r="BYU59" s="3"/>
      <c r="BYV59" s="3"/>
      <c r="BYW59" s="3"/>
      <c r="BYX59" s="3"/>
      <c r="BYY59" s="3"/>
      <c r="BYZ59" s="3"/>
      <c r="BZA59" s="3"/>
      <c r="BZB59" s="3"/>
      <c r="BZC59" s="3"/>
      <c r="BZD59" s="3"/>
      <c r="BZE59" s="3"/>
      <c r="BZF59" s="3"/>
      <c r="BZG59" s="3"/>
      <c r="BZH59" s="3"/>
      <c r="BZI59" s="3"/>
      <c r="BZJ59" s="3"/>
      <c r="BZK59" s="3"/>
      <c r="BZL59" s="3"/>
      <c r="BZM59" s="3"/>
      <c r="BZN59" s="3"/>
      <c r="BZO59" s="3"/>
      <c r="BZP59" s="3"/>
      <c r="BZQ59" s="3"/>
      <c r="BZR59" s="3"/>
      <c r="BZS59" s="3"/>
      <c r="BZT59" s="3"/>
      <c r="BZU59" s="3"/>
      <c r="BZV59" s="3"/>
      <c r="BZW59" s="3"/>
      <c r="BZX59" s="3"/>
      <c r="BZY59" s="3"/>
      <c r="BZZ59" s="3"/>
      <c r="CAA59" s="3"/>
      <c r="CAB59" s="3"/>
      <c r="CAC59" s="3"/>
      <c r="CAD59" s="3"/>
      <c r="CAE59" s="3"/>
      <c r="CAF59" s="3"/>
      <c r="CAG59" s="3"/>
      <c r="CAH59" s="3"/>
      <c r="CAI59" s="3"/>
      <c r="CAJ59" s="3"/>
      <c r="CAK59" s="3"/>
      <c r="CAL59" s="3"/>
      <c r="CAM59" s="3"/>
      <c r="CAN59" s="3"/>
      <c r="CAO59" s="3"/>
      <c r="CAP59" s="3"/>
      <c r="CAQ59" s="3"/>
      <c r="CAR59" s="3"/>
      <c r="CAS59" s="3"/>
      <c r="CAT59" s="3"/>
      <c r="CAU59" s="3"/>
      <c r="CAV59" s="3"/>
      <c r="CAW59" s="3"/>
      <c r="CAX59" s="3"/>
      <c r="CAY59" s="3"/>
      <c r="CAZ59" s="3"/>
      <c r="CBA59" s="3"/>
      <c r="CBB59" s="3"/>
      <c r="CBC59" s="3"/>
      <c r="CBD59" s="3"/>
      <c r="CBE59" s="3"/>
      <c r="CBF59" s="3"/>
      <c r="CBG59" s="3"/>
      <c r="CBH59" s="3"/>
      <c r="CBI59" s="3"/>
      <c r="CBJ59" s="3"/>
      <c r="CBK59" s="3"/>
      <c r="CBL59" s="3"/>
      <c r="CBM59" s="3"/>
      <c r="CBN59" s="3"/>
      <c r="CBO59" s="3"/>
      <c r="CBP59" s="3"/>
      <c r="CBQ59" s="3"/>
      <c r="CBR59" s="3"/>
      <c r="CBS59" s="3"/>
      <c r="CBT59" s="3"/>
      <c r="CBU59" s="3"/>
      <c r="CBV59" s="3"/>
      <c r="CBW59" s="3"/>
      <c r="CBX59" s="3"/>
      <c r="CBY59" s="3"/>
      <c r="CBZ59" s="3"/>
      <c r="CCA59" s="3"/>
      <c r="CCB59" s="3"/>
      <c r="CCC59" s="3"/>
      <c r="CCD59" s="3"/>
      <c r="CCE59" s="3"/>
      <c r="CCF59" s="3"/>
      <c r="CCG59" s="3"/>
      <c r="CCH59" s="3"/>
      <c r="CCI59" s="3"/>
      <c r="CCJ59" s="3"/>
      <c r="CCK59" s="3"/>
      <c r="CCL59" s="3"/>
      <c r="CCM59" s="3"/>
      <c r="CCN59" s="3"/>
      <c r="CCO59" s="3"/>
      <c r="CCP59" s="3"/>
      <c r="CCQ59" s="3"/>
      <c r="CCR59" s="3"/>
      <c r="CCS59" s="3"/>
      <c r="CCT59" s="3"/>
      <c r="CCU59" s="3"/>
      <c r="CCV59" s="3"/>
      <c r="CCW59" s="3"/>
      <c r="CCX59" s="3"/>
      <c r="CCY59" s="3"/>
      <c r="CCZ59" s="3"/>
      <c r="CDA59" s="3"/>
      <c r="CDB59" s="3"/>
      <c r="CDC59" s="3"/>
      <c r="CDD59" s="3"/>
      <c r="CDE59" s="3"/>
      <c r="CDF59" s="3"/>
      <c r="CDG59" s="3"/>
      <c r="CDH59" s="3"/>
      <c r="CDI59" s="3"/>
      <c r="CDJ59" s="3"/>
      <c r="CDK59" s="3"/>
      <c r="CDL59" s="3"/>
      <c r="CDM59" s="3"/>
      <c r="CDN59" s="3"/>
      <c r="CDO59" s="3"/>
      <c r="CDP59" s="3"/>
      <c r="CDQ59" s="3"/>
      <c r="CDR59" s="3"/>
      <c r="CDS59" s="3"/>
      <c r="CDT59" s="3"/>
      <c r="CDU59" s="3"/>
      <c r="CDV59" s="3"/>
      <c r="CDW59" s="3"/>
      <c r="CDX59" s="3"/>
      <c r="CDY59" s="3"/>
      <c r="CDZ59" s="3"/>
      <c r="CEA59" s="3"/>
      <c r="CEB59" s="3"/>
      <c r="CEC59" s="3"/>
      <c r="CED59" s="3"/>
      <c r="CEE59" s="3"/>
      <c r="CEF59" s="3"/>
      <c r="CEG59" s="3"/>
      <c r="CEH59" s="3"/>
      <c r="CEI59" s="3"/>
      <c r="CEJ59" s="3"/>
      <c r="CEK59" s="3"/>
      <c r="CEL59" s="3"/>
      <c r="CEM59" s="3"/>
      <c r="CEN59" s="3"/>
      <c r="CEO59" s="3"/>
      <c r="CEP59" s="3"/>
      <c r="CEQ59" s="3"/>
      <c r="CER59" s="3"/>
      <c r="CES59" s="3"/>
      <c r="CET59" s="3"/>
      <c r="CEU59" s="3"/>
      <c r="CEV59" s="3"/>
      <c r="CEW59" s="3"/>
      <c r="CEX59" s="3"/>
      <c r="CEY59" s="3"/>
      <c r="CEZ59" s="3"/>
      <c r="CFA59" s="3"/>
      <c r="CFB59" s="3"/>
      <c r="CFC59" s="3"/>
      <c r="CFD59" s="3"/>
      <c r="CFE59" s="3"/>
      <c r="CFF59" s="3"/>
      <c r="CFG59" s="3"/>
      <c r="CFH59" s="3"/>
      <c r="CFI59" s="3"/>
      <c r="CFJ59" s="3"/>
      <c r="CFK59" s="3"/>
      <c r="CFL59" s="3"/>
      <c r="CFM59" s="3"/>
      <c r="CFN59" s="3"/>
      <c r="CFO59" s="3"/>
      <c r="CFP59" s="3"/>
      <c r="CFQ59" s="3"/>
      <c r="CFR59" s="3"/>
      <c r="CFS59" s="3"/>
      <c r="CFT59" s="3"/>
      <c r="CFU59" s="3"/>
      <c r="CFV59" s="3"/>
      <c r="CFW59" s="3"/>
    </row>
    <row r="60" spans="1:2207" s="6" customFormat="1" ht="44.25" customHeight="1" x14ac:dyDescent="0.25">
      <c r="A60" s="162"/>
      <c r="B60" s="181"/>
      <c r="C60" s="147"/>
      <c r="D60" s="197"/>
      <c r="E60" s="108"/>
      <c r="F60" s="166"/>
      <c r="G60" s="195" t="s">
        <v>169</v>
      </c>
      <c r="H60" s="106" t="s">
        <v>170</v>
      </c>
      <c r="I60" s="190" t="s">
        <v>172</v>
      </c>
      <c r="J60" s="190" t="s">
        <v>172</v>
      </c>
      <c r="K60" s="190" t="s">
        <v>172</v>
      </c>
      <c r="L60" s="30">
        <f>O60+P60+Q60+R60</f>
        <v>100000</v>
      </c>
      <c r="M60" s="30">
        <f>L60</f>
        <v>100000</v>
      </c>
      <c r="N60" s="30"/>
      <c r="O60" s="35">
        <v>0</v>
      </c>
      <c r="P60" s="35">
        <v>0</v>
      </c>
      <c r="Q60" s="35">
        <v>0</v>
      </c>
      <c r="R60" s="35">
        <v>100000</v>
      </c>
      <c r="S60" s="36">
        <v>0.1</v>
      </c>
      <c r="T60" s="36">
        <v>0.1</v>
      </c>
      <c r="U60" s="36">
        <v>0.1</v>
      </c>
      <c r="V60" s="36">
        <v>0.7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  <c r="AML60" s="3"/>
      <c r="AMM60" s="3"/>
      <c r="AMN60" s="3"/>
      <c r="AMO60" s="3"/>
      <c r="AMP60" s="3"/>
      <c r="AMQ60" s="3"/>
      <c r="AMR60" s="3"/>
      <c r="AMS60" s="3"/>
      <c r="AMT60" s="3"/>
      <c r="AMU60" s="3"/>
      <c r="AMV60" s="3"/>
      <c r="AMW60" s="3"/>
      <c r="AMX60" s="3"/>
      <c r="AMY60" s="3"/>
      <c r="AMZ60" s="3"/>
      <c r="ANA60" s="3"/>
      <c r="ANB60" s="3"/>
      <c r="ANC60" s="3"/>
      <c r="AND60" s="3"/>
      <c r="ANE60" s="3"/>
      <c r="ANF60" s="3"/>
      <c r="ANG60" s="3"/>
      <c r="ANH60" s="3"/>
      <c r="ANI60" s="3"/>
      <c r="ANJ60" s="3"/>
      <c r="ANK60" s="3"/>
      <c r="ANL60" s="3"/>
      <c r="ANM60" s="3"/>
      <c r="ANN60" s="3"/>
      <c r="ANO60" s="3"/>
      <c r="ANP60" s="3"/>
      <c r="ANQ60" s="3"/>
      <c r="ANR60" s="3"/>
      <c r="ANS60" s="3"/>
      <c r="ANT60" s="3"/>
      <c r="ANU60" s="3"/>
      <c r="ANV60" s="3"/>
      <c r="ANW60" s="3"/>
      <c r="ANX60" s="3"/>
      <c r="ANY60" s="3"/>
      <c r="ANZ60" s="3"/>
      <c r="AOA60" s="3"/>
      <c r="AOB60" s="3"/>
      <c r="AOC60" s="3"/>
      <c r="AOD60" s="3"/>
      <c r="AOE60" s="3"/>
      <c r="AOF60" s="3"/>
      <c r="AOG60" s="3"/>
      <c r="AOH60" s="3"/>
      <c r="AOI60" s="3"/>
      <c r="AOJ60" s="3"/>
      <c r="AOK60" s="3"/>
      <c r="AOL60" s="3"/>
      <c r="AOM60" s="3"/>
      <c r="AON60" s="3"/>
      <c r="AOO60" s="3"/>
      <c r="AOP60" s="3"/>
      <c r="AOQ60" s="3"/>
      <c r="AOR60" s="3"/>
      <c r="AOS60" s="3"/>
      <c r="AOT60" s="3"/>
      <c r="AOU60" s="3"/>
      <c r="AOV60" s="3"/>
      <c r="AOW60" s="3"/>
      <c r="AOX60" s="3"/>
      <c r="AOY60" s="3"/>
      <c r="AOZ60" s="3"/>
      <c r="APA60" s="3"/>
      <c r="APB60" s="3"/>
      <c r="APC60" s="3"/>
      <c r="APD60" s="3"/>
      <c r="APE60" s="3"/>
      <c r="APF60" s="3"/>
      <c r="APG60" s="3"/>
      <c r="APH60" s="3"/>
      <c r="API60" s="3"/>
      <c r="APJ60" s="3"/>
      <c r="APK60" s="3"/>
      <c r="APL60" s="3"/>
      <c r="APM60" s="3"/>
      <c r="APN60" s="3"/>
      <c r="APO60" s="3"/>
      <c r="APP60" s="3"/>
      <c r="APQ60" s="3"/>
      <c r="APR60" s="3"/>
      <c r="APS60" s="3"/>
      <c r="APT60" s="3"/>
      <c r="APU60" s="3"/>
      <c r="APV60" s="3"/>
      <c r="APW60" s="3"/>
      <c r="APX60" s="3"/>
      <c r="APY60" s="3"/>
      <c r="APZ60" s="3"/>
      <c r="AQA60" s="3"/>
      <c r="AQB60" s="3"/>
      <c r="AQC60" s="3"/>
      <c r="AQD60" s="3"/>
      <c r="AQE60" s="3"/>
      <c r="AQF60" s="3"/>
      <c r="AQG60" s="3"/>
      <c r="AQH60" s="3"/>
      <c r="AQI60" s="3"/>
      <c r="AQJ60" s="3"/>
      <c r="AQK60" s="3"/>
      <c r="AQL60" s="3"/>
      <c r="AQM60" s="3"/>
      <c r="AQN60" s="3"/>
      <c r="AQO60" s="3"/>
      <c r="AQP60" s="3"/>
      <c r="AQQ60" s="3"/>
      <c r="AQR60" s="3"/>
      <c r="AQS60" s="3"/>
      <c r="AQT60" s="3"/>
      <c r="AQU60" s="3"/>
      <c r="AQV60" s="3"/>
      <c r="AQW60" s="3"/>
      <c r="AQX60" s="3"/>
      <c r="AQY60" s="3"/>
      <c r="AQZ60" s="3"/>
      <c r="ARA60" s="3"/>
      <c r="ARB60" s="3"/>
      <c r="ARC60" s="3"/>
      <c r="ARD60" s="3"/>
      <c r="ARE60" s="3"/>
      <c r="ARF60" s="3"/>
      <c r="ARG60" s="3"/>
      <c r="ARH60" s="3"/>
      <c r="ARI60" s="3"/>
      <c r="ARJ60" s="3"/>
      <c r="ARK60" s="3"/>
      <c r="ARL60" s="3"/>
      <c r="ARM60" s="3"/>
      <c r="ARN60" s="3"/>
      <c r="ARO60" s="3"/>
      <c r="ARP60" s="3"/>
      <c r="ARQ60" s="3"/>
      <c r="ARR60" s="3"/>
      <c r="ARS60" s="3"/>
      <c r="ART60" s="3"/>
      <c r="ARU60" s="3"/>
      <c r="ARV60" s="3"/>
      <c r="ARW60" s="3"/>
      <c r="ARX60" s="3"/>
      <c r="ARY60" s="3"/>
      <c r="ARZ60" s="3"/>
      <c r="ASA60" s="3"/>
      <c r="ASB60" s="3"/>
      <c r="ASC60" s="3"/>
      <c r="ASD60" s="3"/>
      <c r="ASE60" s="3"/>
      <c r="ASF60" s="3"/>
      <c r="ASG60" s="3"/>
      <c r="ASH60" s="3"/>
      <c r="ASI60" s="3"/>
      <c r="ASJ60" s="3"/>
      <c r="ASK60" s="3"/>
      <c r="ASL60" s="3"/>
      <c r="ASM60" s="3"/>
      <c r="ASN60" s="3"/>
      <c r="ASO60" s="3"/>
      <c r="ASP60" s="3"/>
      <c r="ASQ60" s="3"/>
      <c r="ASR60" s="3"/>
      <c r="ASS60" s="3"/>
      <c r="AST60" s="3"/>
      <c r="ASU60" s="3"/>
      <c r="ASV60" s="3"/>
      <c r="ASW60" s="3"/>
      <c r="ASX60" s="3"/>
      <c r="ASY60" s="3"/>
      <c r="ASZ60" s="3"/>
      <c r="ATA60" s="3"/>
      <c r="ATB60" s="3"/>
      <c r="ATC60" s="3"/>
      <c r="ATD60" s="3"/>
      <c r="ATE60" s="3"/>
      <c r="ATF60" s="3"/>
      <c r="ATG60" s="3"/>
      <c r="ATH60" s="3"/>
      <c r="ATI60" s="3"/>
      <c r="ATJ60" s="3"/>
      <c r="ATK60" s="3"/>
      <c r="ATL60" s="3"/>
      <c r="ATM60" s="3"/>
      <c r="ATN60" s="3"/>
      <c r="ATO60" s="3"/>
      <c r="ATP60" s="3"/>
      <c r="ATQ60" s="3"/>
      <c r="ATR60" s="3"/>
      <c r="ATS60" s="3"/>
      <c r="ATT60" s="3"/>
      <c r="ATU60" s="3"/>
      <c r="ATV60" s="3"/>
      <c r="ATW60" s="3"/>
      <c r="ATX60" s="3"/>
      <c r="ATY60" s="3"/>
      <c r="ATZ60" s="3"/>
      <c r="AUA60" s="3"/>
      <c r="AUB60" s="3"/>
      <c r="AUC60" s="3"/>
      <c r="AUD60" s="3"/>
      <c r="AUE60" s="3"/>
      <c r="AUF60" s="3"/>
      <c r="AUG60" s="3"/>
      <c r="AUH60" s="3"/>
      <c r="AUI60" s="3"/>
      <c r="AUJ60" s="3"/>
      <c r="AUK60" s="3"/>
      <c r="AUL60" s="3"/>
      <c r="AUM60" s="3"/>
      <c r="AUN60" s="3"/>
      <c r="AUO60" s="3"/>
      <c r="AUP60" s="3"/>
      <c r="AUQ60" s="3"/>
      <c r="AUR60" s="3"/>
      <c r="AUS60" s="3"/>
      <c r="AUT60" s="3"/>
      <c r="AUU60" s="3"/>
      <c r="AUV60" s="3"/>
      <c r="AUW60" s="3"/>
      <c r="AUX60" s="3"/>
      <c r="AUY60" s="3"/>
      <c r="AUZ60" s="3"/>
      <c r="AVA60" s="3"/>
      <c r="AVB60" s="3"/>
      <c r="AVC60" s="3"/>
      <c r="AVD60" s="3"/>
      <c r="AVE60" s="3"/>
      <c r="AVF60" s="3"/>
      <c r="AVG60" s="3"/>
      <c r="AVH60" s="3"/>
      <c r="AVI60" s="3"/>
      <c r="AVJ60" s="3"/>
      <c r="AVK60" s="3"/>
      <c r="AVL60" s="3"/>
      <c r="AVM60" s="3"/>
      <c r="AVN60" s="3"/>
      <c r="AVO60" s="3"/>
      <c r="AVP60" s="3"/>
      <c r="AVQ60" s="3"/>
      <c r="AVR60" s="3"/>
      <c r="AVS60" s="3"/>
      <c r="AVT60" s="3"/>
      <c r="AVU60" s="3"/>
      <c r="AVV60" s="3"/>
      <c r="AVW60" s="3"/>
      <c r="AVX60" s="3"/>
      <c r="AVY60" s="3"/>
      <c r="AVZ60" s="3"/>
      <c r="AWA60" s="3"/>
      <c r="AWB60" s="3"/>
      <c r="AWC60" s="3"/>
      <c r="AWD60" s="3"/>
      <c r="AWE60" s="3"/>
      <c r="AWF60" s="3"/>
      <c r="AWG60" s="3"/>
      <c r="AWH60" s="3"/>
      <c r="AWI60" s="3"/>
      <c r="AWJ60" s="3"/>
      <c r="AWK60" s="3"/>
      <c r="AWL60" s="3"/>
      <c r="AWM60" s="3"/>
      <c r="AWN60" s="3"/>
      <c r="AWO60" s="3"/>
      <c r="AWP60" s="3"/>
      <c r="AWQ60" s="3"/>
      <c r="AWR60" s="3"/>
      <c r="AWS60" s="3"/>
      <c r="AWT60" s="3"/>
      <c r="AWU60" s="3"/>
      <c r="AWV60" s="3"/>
      <c r="AWW60" s="3"/>
      <c r="AWX60" s="3"/>
      <c r="AWY60" s="3"/>
      <c r="AWZ60" s="3"/>
      <c r="AXA60" s="3"/>
      <c r="AXB60" s="3"/>
      <c r="AXC60" s="3"/>
      <c r="AXD60" s="3"/>
      <c r="AXE60" s="3"/>
      <c r="AXF60" s="3"/>
      <c r="AXG60" s="3"/>
      <c r="AXH60" s="3"/>
      <c r="AXI60" s="3"/>
      <c r="AXJ60" s="3"/>
      <c r="AXK60" s="3"/>
      <c r="AXL60" s="3"/>
      <c r="AXM60" s="3"/>
      <c r="AXN60" s="3"/>
      <c r="AXO60" s="3"/>
      <c r="AXP60" s="3"/>
      <c r="AXQ60" s="3"/>
      <c r="AXR60" s="3"/>
      <c r="AXS60" s="3"/>
      <c r="AXT60" s="3"/>
      <c r="AXU60" s="3"/>
      <c r="AXV60" s="3"/>
      <c r="AXW60" s="3"/>
      <c r="AXX60" s="3"/>
      <c r="AXY60" s="3"/>
      <c r="AXZ60" s="3"/>
      <c r="AYA60" s="3"/>
      <c r="AYB60" s="3"/>
      <c r="AYC60" s="3"/>
      <c r="AYD60" s="3"/>
      <c r="AYE60" s="3"/>
      <c r="AYF60" s="3"/>
      <c r="AYG60" s="3"/>
      <c r="AYH60" s="3"/>
      <c r="AYI60" s="3"/>
      <c r="AYJ60" s="3"/>
      <c r="AYK60" s="3"/>
      <c r="AYL60" s="3"/>
      <c r="AYM60" s="3"/>
      <c r="AYN60" s="3"/>
      <c r="AYO60" s="3"/>
      <c r="AYP60" s="3"/>
      <c r="AYQ60" s="3"/>
      <c r="AYR60" s="3"/>
      <c r="AYS60" s="3"/>
      <c r="AYT60" s="3"/>
      <c r="AYU60" s="3"/>
      <c r="AYV60" s="3"/>
      <c r="AYW60" s="3"/>
      <c r="AYX60" s="3"/>
      <c r="AYY60" s="3"/>
      <c r="AYZ60" s="3"/>
      <c r="AZA60" s="3"/>
      <c r="AZB60" s="3"/>
      <c r="AZC60" s="3"/>
      <c r="AZD60" s="3"/>
      <c r="AZE60" s="3"/>
      <c r="AZF60" s="3"/>
      <c r="AZG60" s="3"/>
      <c r="AZH60" s="3"/>
      <c r="AZI60" s="3"/>
      <c r="AZJ60" s="3"/>
      <c r="AZK60" s="3"/>
      <c r="AZL60" s="3"/>
      <c r="AZM60" s="3"/>
      <c r="AZN60" s="3"/>
      <c r="AZO60" s="3"/>
      <c r="AZP60" s="3"/>
      <c r="AZQ60" s="3"/>
      <c r="AZR60" s="3"/>
      <c r="AZS60" s="3"/>
      <c r="AZT60" s="3"/>
      <c r="AZU60" s="3"/>
      <c r="AZV60" s="3"/>
      <c r="AZW60" s="3"/>
      <c r="AZX60" s="3"/>
      <c r="AZY60" s="3"/>
      <c r="AZZ60" s="3"/>
      <c r="BAA60" s="3"/>
      <c r="BAB60" s="3"/>
      <c r="BAC60" s="3"/>
      <c r="BAD60" s="3"/>
      <c r="BAE60" s="3"/>
      <c r="BAF60" s="3"/>
      <c r="BAG60" s="3"/>
      <c r="BAH60" s="3"/>
      <c r="BAI60" s="3"/>
      <c r="BAJ60" s="3"/>
      <c r="BAK60" s="3"/>
      <c r="BAL60" s="3"/>
      <c r="BAM60" s="3"/>
      <c r="BAN60" s="3"/>
      <c r="BAO60" s="3"/>
      <c r="BAP60" s="3"/>
      <c r="BAQ60" s="3"/>
      <c r="BAR60" s="3"/>
      <c r="BAS60" s="3"/>
      <c r="BAT60" s="3"/>
      <c r="BAU60" s="3"/>
      <c r="BAV60" s="3"/>
      <c r="BAW60" s="3"/>
      <c r="BAX60" s="3"/>
      <c r="BAY60" s="3"/>
      <c r="BAZ60" s="3"/>
      <c r="BBA60" s="3"/>
      <c r="BBB60" s="3"/>
      <c r="BBC60" s="3"/>
      <c r="BBD60" s="3"/>
      <c r="BBE60" s="3"/>
      <c r="BBF60" s="3"/>
      <c r="BBG60" s="3"/>
      <c r="BBH60" s="3"/>
      <c r="BBI60" s="3"/>
      <c r="BBJ60" s="3"/>
      <c r="BBK60" s="3"/>
      <c r="BBL60" s="3"/>
      <c r="BBM60" s="3"/>
      <c r="BBN60" s="3"/>
      <c r="BBO60" s="3"/>
      <c r="BBP60" s="3"/>
      <c r="BBQ60" s="3"/>
      <c r="BBR60" s="3"/>
      <c r="BBS60" s="3"/>
      <c r="BBT60" s="3"/>
      <c r="BBU60" s="3"/>
      <c r="BBV60" s="3"/>
      <c r="BBW60" s="3"/>
      <c r="BBX60" s="3"/>
      <c r="BBY60" s="3"/>
      <c r="BBZ60" s="3"/>
      <c r="BCA60" s="3"/>
      <c r="BCB60" s="3"/>
      <c r="BCC60" s="3"/>
      <c r="BCD60" s="3"/>
      <c r="BCE60" s="3"/>
      <c r="BCF60" s="3"/>
      <c r="BCG60" s="3"/>
      <c r="BCH60" s="3"/>
      <c r="BCI60" s="3"/>
      <c r="BCJ60" s="3"/>
      <c r="BCK60" s="3"/>
      <c r="BCL60" s="3"/>
      <c r="BCM60" s="3"/>
      <c r="BCN60" s="3"/>
      <c r="BCO60" s="3"/>
      <c r="BCP60" s="3"/>
      <c r="BCQ60" s="3"/>
      <c r="BCR60" s="3"/>
      <c r="BCS60" s="3"/>
      <c r="BCT60" s="3"/>
      <c r="BCU60" s="3"/>
      <c r="BCV60" s="3"/>
      <c r="BCW60" s="3"/>
      <c r="BCX60" s="3"/>
      <c r="BCY60" s="3"/>
      <c r="BCZ60" s="3"/>
      <c r="BDA60" s="3"/>
      <c r="BDB60" s="3"/>
      <c r="BDC60" s="3"/>
      <c r="BDD60" s="3"/>
      <c r="BDE60" s="3"/>
      <c r="BDF60" s="3"/>
      <c r="BDG60" s="3"/>
      <c r="BDH60" s="3"/>
      <c r="BDI60" s="3"/>
      <c r="BDJ60" s="3"/>
      <c r="BDK60" s="3"/>
      <c r="BDL60" s="3"/>
      <c r="BDM60" s="3"/>
      <c r="BDN60" s="3"/>
      <c r="BDO60" s="3"/>
      <c r="BDP60" s="3"/>
      <c r="BDQ60" s="3"/>
      <c r="BDR60" s="3"/>
      <c r="BDS60" s="3"/>
      <c r="BDT60" s="3"/>
      <c r="BDU60" s="3"/>
      <c r="BDV60" s="3"/>
      <c r="BDW60" s="3"/>
      <c r="BDX60" s="3"/>
      <c r="BDY60" s="3"/>
      <c r="BDZ60" s="3"/>
      <c r="BEA60" s="3"/>
      <c r="BEB60" s="3"/>
      <c r="BEC60" s="3"/>
      <c r="BED60" s="3"/>
      <c r="BEE60" s="3"/>
      <c r="BEF60" s="3"/>
      <c r="BEG60" s="3"/>
      <c r="BEH60" s="3"/>
      <c r="BEI60" s="3"/>
      <c r="BEJ60" s="3"/>
      <c r="BEK60" s="3"/>
      <c r="BEL60" s="3"/>
      <c r="BEM60" s="3"/>
      <c r="BEN60" s="3"/>
      <c r="BEO60" s="3"/>
      <c r="BEP60" s="3"/>
      <c r="BEQ60" s="3"/>
      <c r="BER60" s="3"/>
      <c r="BES60" s="3"/>
      <c r="BET60" s="3"/>
      <c r="BEU60" s="3"/>
      <c r="BEV60" s="3"/>
      <c r="BEW60" s="3"/>
      <c r="BEX60" s="3"/>
      <c r="BEY60" s="3"/>
      <c r="BEZ60" s="3"/>
      <c r="BFA60" s="3"/>
      <c r="BFB60" s="3"/>
      <c r="BFC60" s="3"/>
      <c r="BFD60" s="3"/>
      <c r="BFE60" s="3"/>
      <c r="BFF60" s="3"/>
      <c r="BFG60" s="3"/>
      <c r="BFH60" s="3"/>
      <c r="BFI60" s="3"/>
      <c r="BFJ60" s="3"/>
      <c r="BFK60" s="3"/>
      <c r="BFL60" s="3"/>
      <c r="BFM60" s="3"/>
      <c r="BFN60" s="3"/>
      <c r="BFO60" s="3"/>
      <c r="BFP60" s="3"/>
      <c r="BFQ60" s="3"/>
      <c r="BFR60" s="3"/>
      <c r="BFS60" s="3"/>
      <c r="BFT60" s="3"/>
      <c r="BFU60" s="3"/>
      <c r="BFV60" s="3"/>
      <c r="BFW60" s="3"/>
      <c r="BFX60" s="3"/>
      <c r="BFY60" s="3"/>
      <c r="BFZ60" s="3"/>
      <c r="BGA60" s="3"/>
      <c r="BGB60" s="3"/>
      <c r="BGC60" s="3"/>
      <c r="BGD60" s="3"/>
      <c r="BGE60" s="3"/>
      <c r="BGF60" s="3"/>
      <c r="BGG60" s="3"/>
      <c r="BGH60" s="3"/>
      <c r="BGI60" s="3"/>
      <c r="BGJ60" s="3"/>
      <c r="BGK60" s="3"/>
      <c r="BGL60" s="3"/>
      <c r="BGM60" s="3"/>
      <c r="BGN60" s="3"/>
      <c r="BGO60" s="3"/>
      <c r="BGP60" s="3"/>
      <c r="BGQ60" s="3"/>
      <c r="BGR60" s="3"/>
      <c r="BGS60" s="3"/>
      <c r="BGT60" s="3"/>
      <c r="BGU60" s="3"/>
      <c r="BGV60" s="3"/>
      <c r="BGW60" s="3"/>
      <c r="BGX60" s="3"/>
      <c r="BGY60" s="3"/>
      <c r="BGZ60" s="3"/>
      <c r="BHA60" s="3"/>
      <c r="BHB60" s="3"/>
      <c r="BHC60" s="3"/>
      <c r="BHD60" s="3"/>
      <c r="BHE60" s="3"/>
      <c r="BHF60" s="3"/>
      <c r="BHG60" s="3"/>
      <c r="BHH60" s="3"/>
      <c r="BHI60" s="3"/>
      <c r="BHJ60" s="3"/>
      <c r="BHK60" s="3"/>
      <c r="BHL60" s="3"/>
      <c r="BHM60" s="3"/>
      <c r="BHN60" s="3"/>
      <c r="BHO60" s="3"/>
      <c r="BHP60" s="3"/>
      <c r="BHQ60" s="3"/>
      <c r="BHR60" s="3"/>
      <c r="BHS60" s="3"/>
      <c r="BHT60" s="3"/>
      <c r="BHU60" s="3"/>
      <c r="BHV60" s="3"/>
      <c r="BHW60" s="3"/>
      <c r="BHX60" s="3"/>
      <c r="BHY60" s="3"/>
      <c r="BHZ60" s="3"/>
      <c r="BIA60" s="3"/>
      <c r="BIB60" s="3"/>
      <c r="BIC60" s="3"/>
      <c r="BID60" s="3"/>
      <c r="BIE60" s="3"/>
      <c r="BIF60" s="3"/>
      <c r="BIG60" s="3"/>
      <c r="BIH60" s="3"/>
      <c r="BII60" s="3"/>
      <c r="BIJ60" s="3"/>
      <c r="BIK60" s="3"/>
      <c r="BIL60" s="3"/>
      <c r="BIM60" s="3"/>
      <c r="BIN60" s="3"/>
      <c r="BIO60" s="3"/>
      <c r="BIP60" s="3"/>
      <c r="BIQ60" s="3"/>
      <c r="BIR60" s="3"/>
      <c r="BIS60" s="3"/>
      <c r="BIT60" s="3"/>
      <c r="BIU60" s="3"/>
      <c r="BIV60" s="3"/>
      <c r="BIW60" s="3"/>
      <c r="BIX60" s="3"/>
      <c r="BIY60" s="3"/>
      <c r="BIZ60" s="3"/>
      <c r="BJA60" s="3"/>
      <c r="BJB60" s="3"/>
      <c r="BJC60" s="3"/>
      <c r="BJD60" s="3"/>
      <c r="BJE60" s="3"/>
      <c r="BJF60" s="3"/>
      <c r="BJG60" s="3"/>
      <c r="BJH60" s="3"/>
      <c r="BJI60" s="3"/>
      <c r="BJJ60" s="3"/>
      <c r="BJK60" s="3"/>
      <c r="BJL60" s="3"/>
      <c r="BJM60" s="3"/>
      <c r="BJN60" s="3"/>
      <c r="BJO60" s="3"/>
      <c r="BJP60" s="3"/>
      <c r="BJQ60" s="3"/>
      <c r="BJR60" s="3"/>
      <c r="BJS60" s="3"/>
      <c r="BJT60" s="3"/>
      <c r="BJU60" s="3"/>
      <c r="BJV60" s="3"/>
      <c r="BJW60" s="3"/>
      <c r="BJX60" s="3"/>
      <c r="BJY60" s="3"/>
      <c r="BJZ60" s="3"/>
      <c r="BKA60" s="3"/>
      <c r="BKB60" s="3"/>
      <c r="BKC60" s="3"/>
      <c r="BKD60" s="3"/>
      <c r="BKE60" s="3"/>
      <c r="BKF60" s="3"/>
      <c r="BKG60" s="3"/>
      <c r="BKH60" s="3"/>
      <c r="BKI60" s="3"/>
      <c r="BKJ60" s="3"/>
      <c r="BKK60" s="3"/>
      <c r="BKL60" s="3"/>
      <c r="BKM60" s="3"/>
      <c r="BKN60" s="3"/>
      <c r="BKO60" s="3"/>
      <c r="BKP60" s="3"/>
      <c r="BKQ60" s="3"/>
      <c r="BKR60" s="3"/>
      <c r="BKS60" s="3"/>
      <c r="BKT60" s="3"/>
      <c r="BKU60" s="3"/>
      <c r="BKV60" s="3"/>
      <c r="BKW60" s="3"/>
      <c r="BKX60" s="3"/>
      <c r="BKY60" s="3"/>
      <c r="BKZ60" s="3"/>
      <c r="BLA60" s="3"/>
      <c r="BLB60" s="3"/>
      <c r="BLC60" s="3"/>
      <c r="BLD60" s="3"/>
      <c r="BLE60" s="3"/>
      <c r="BLF60" s="3"/>
      <c r="BLG60" s="3"/>
      <c r="BLH60" s="3"/>
      <c r="BLI60" s="3"/>
      <c r="BLJ60" s="3"/>
      <c r="BLK60" s="3"/>
      <c r="BLL60" s="3"/>
      <c r="BLM60" s="3"/>
      <c r="BLN60" s="3"/>
      <c r="BLO60" s="3"/>
      <c r="BLP60" s="3"/>
      <c r="BLQ60" s="3"/>
      <c r="BLR60" s="3"/>
      <c r="BLS60" s="3"/>
      <c r="BLT60" s="3"/>
      <c r="BLU60" s="3"/>
      <c r="BLV60" s="3"/>
      <c r="BLW60" s="3"/>
      <c r="BLX60" s="3"/>
      <c r="BLY60" s="3"/>
      <c r="BLZ60" s="3"/>
      <c r="BMA60" s="3"/>
      <c r="BMB60" s="3"/>
      <c r="BMC60" s="3"/>
      <c r="BMD60" s="3"/>
      <c r="BME60" s="3"/>
      <c r="BMF60" s="3"/>
      <c r="BMG60" s="3"/>
      <c r="BMH60" s="3"/>
      <c r="BMI60" s="3"/>
      <c r="BMJ60" s="3"/>
      <c r="BMK60" s="3"/>
      <c r="BML60" s="3"/>
      <c r="BMM60" s="3"/>
      <c r="BMN60" s="3"/>
      <c r="BMO60" s="3"/>
      <c r="BMP60" s="3"/>
      <c r="BMQ60" s="3"/>
      <c r="BMR60" s="3"/>
      <c r="BMS60" s="3"/>
      <c r="BMT60" s="3"/>
      <c r="BMU60" s="3"/>
      <c r="BMV60" s="3"/>
      <c r="BMW60" s="3"/>
      <c r="BMX60" s="3"/>
      <c r="BMY60" s="3"/>
      <c r="BMZ60" s="3"/>
      <c r="BNA60" s="3"/>
      <c r="BNB60" s="3"/>
      <c r="BNC60" s="3"/>
      <c r="BND60" s="3"/>
      <c r="BNE60" s="3"/>
      <c r="BNF60" s="3"/>
      <c r="BNG60" s="3"/>
      <c r="BNH60" s="3"/>
      <c r="BNI60" s="3"/>
      <c r="BNJ60" s="3"/>
      <c r="BNK60" s="3"/>
      <c r="BNL60" s="3"/>
      <c r="BNM60" s="3"/>
      <c r="BNN60" s="3"/>
      <c r="BNO60" s="3"/>
      <c r="BNP60" s="3"/>
      <c r="BNQ60" s="3"/>
      <c r="BNR60" s="3"/>
      <c r="BNS60" s="3"/>
      <c r="BNT60" s="3"/>
      <c r="BNU60" s="3"/>
      <c r="BNV60" s="3"/>
      <c r="BNW60" s="3"/>
      <c r="BNX60" s="3"/>
      <c r="BNY60" s="3"/>
      <c r="BNZ60" s="3"/>
      <c r="BOA60" s="3"/>
      <c r="BOB60" s="3"/>
      <c r="BOC60" s="3"/>
      <c r="BOD60" s="3"/>
      <c r="BOE60" s="3"/>
      <c r="BOF60" s="3"/>
      <c r="BOG60" s="3"/>
      <c r="BOH60" s="3"/>
      <c r="BOI60" s="3"/>
      <c r="BOJ60" s="3"/>
      <c r="BOK60" s="3"/>
      <c r="BOL60" s="3"/>
      <c r="BOM60" s="3"/>
      <c r="BON60" s="3"/>
      <c r="BOO60" s="3"/>
      <c r="BOP60" s="3"/>
      <c r="BOQ60" s="3"/>
      <c r="BOR60" s="3"/>
      <c r="BOS60" s="3"/>
      <c r="BOT60" s="3"/>
      <c r="BOU60" s="3"/>
      <c r="BOV60" s="3"/>
      <c r="BOW60" s="3"/>
      <c r="BOX60" s="3"/>
      <c r="BOY60" s="3"/>
      <c r="BOZ60" s="3"/>
      <c r="BPA60" s="3"/>
      <c r="BPB60" s="3"/>
      <c r="BPC60" s="3"/>
      <c r="BPD60" s="3"/>
      <c r="BPE60" s="3"/>
      <c r="BPF60" s="3"/>
      <c r="BPG60" s="3"/>
      <c r="BPH60" s="3"/>
      <c r="BPI60" s="3"/>
      <c r="BPJ60" s="3"/>
      <c r="BPK60" s="3"/>
      <c r="BPL60" s="3"/>
      <c r="BPM60" s="3"/>
      <c r="BPN60" s="3"/>
      <c r="BPO60" s="3"/>
      <c r="BPP60" s="3"/>
      <c r="BPQ60" s="3"/>
      <c r="BPR60" s="3"/>
      <c r="BPS60" s="3"/>
      <c r="BPT60" s="3"/>
      <c r="BPU60" s="3"/>
      <c r="BPV60" s="3"/>
      <c r="BPW60" s="3"/>
      <c r="BPX60" s="3"/>
      <c r="BPY60" s="3"/>
      <c r="BPZ60" s="3"/>
      <c r="BQA60" s="3"/>
      <c r="BQB60" s="3"/>
      <c r="BQC60" s="3"/>
      <c r="BQD60" s="3"/>
      <c r="BQE60" s="3"/>
      <c r="BQF60" s="3"/>
      <c r="BQG60" s="3"/>
      <c r="BQH60" s="3"/>
      <c r="BQI60" s="3"/>
      <c r="BQJ60" s="3"/>
      <c r="BQK60" s="3"/>
      <c r="BQL60" s="3"/>
      <c r="BQM60" s="3"/>
      <c r="BQN60" s="3"/>
      <c r="BQO60" s="3"/>
      <c r="BQP60" s="3"/>
      <c r="BQQ60" s="3"/>
      <c r="BQR60" s="3"/>
      <c r="BQS60" s="3"/>
      <c r="BQT60" s="3"/>
      <c r="BQU60" s="3"/>
      <c r="BQV60" s="3"/>
      <c r="BQW60" s="3"/>
      <c r="BQX60" s="3"/>
      <c r="BQY60" s="3"/>
      <c r="BQZ60" s="3"/>
      <c r="BRA60" s="3"/>
      <c r="BRB60" s="3"/>
      <c r="BRC60" s="3"/>
      <c r="BRD60" s="3"/>
      <c r="BRE60" s="3"/>
      <c r="BRF60" s="3"/>
      <c r="BRG60" s="3"/>
      <c r="BRH60" s="3"/>
      <c r="BRI60" s="3"/>
      <c r="BRJ60" s="3"/>
      <c r="BRK60" s="3"/>
      <c r="BRL60" s="3"/>
      <c r="BRM60" s="3"/>
      <c r="BRN60" s="3"/>
      <c r="BRO60" s="3"/>
      <c r="BRP60" s="3"/>
      <c r="BRQ60" s="3"/>
      <c r="BRR60" s="3"/>
      <c r="BRS60" s="3"/>
      <c r="BRT60" s="3"/>
      <c r="BRU60" s="3"/>
      <c r="BRV60" s="3"/>
      <c r="BRW60" s="3"/>
      <c r="BRX60" s="3"/>
      <c r="BRY60" s="3"/>
      <c r="BRZ60" s="3"/>
      <c r="BSA60" s="3"/>
      <c r="BSB60" s="3"/>
      <c r="BSC60" s="3"/>
      <c r="BSD60" s="3"/>
      <c r="BSE60" s="3"/>
      <c r="BSF60" s="3"/>
      <c r="BSG60" s="3"/>
      <c r="BSH60" s="3"/>
      <c r="BSI60" s="3"/>
      <c r="BSJ60" s="3"/>
      <c r="BSK60" s="3"/>
      <c r="BSL60" s="3"/>
      <c r="BSM60" s="3"/>
      <c r="BSN60" s="3"/>
      <c r="BSO60" s="3"/>
      <c r="BSP60" s="3"/>
      <c r="BSQ60" s="3"/>
      <c r="BSR60" s="3"/>
      <c r="BSS60" s="3"/>
      <c r="BST60" s="3"/>
      <c r="BSU60" s="3"/>
      <c r="BSV60" s="3"/>
      <c r="BSW60" s="3"/>
      <c r="BSX60" s="3"/>
      <c r="BSY60" s="3"/>
      <c r="BSZ60" s="3"/>
      <c r="BTA60" s="3"/>
      <c r="BTB60" s="3"/>
      <c r="BTC60" s="3"/>
      <c r="BTD60" s="3"/>
      <c r="BTE60" s="3"/>
      <c r="BTF60" s="3"/>
      <c r="BTG60" s="3"/>
      <c r="BTH60" s="3"/>
      <c r="BTI60" s="3"/>
      <c r="BTJ60" s="3"/>
      <c r="BTK60" s="3"/>
      <c r="BTL60" s="3"/>
      <c r="BTM60" s="3"/>
      <c r="BTN60" s="3"/>
      <c r="BTO60" s="3"/>
      <c r="BTP60" s="3"/>
      <c r="BTQ60" s="3"/>
      <c r="BTR60" s="3"/>
      <c r="BTS60" s="3"/>
      <c r="BTT60" s="3"/>
      <c r="BTU60" s="3"/>
      <c r="BTV60" s="3"/>
      <c r="BTW60" s="3"/>
      <c r="BTX60" s="3"/>
      <c r="BTY60" s="3"/>
      <c r="BTZ60" s="3"/>
      <c r="BUA60" s="3"/>
      <c r="BUB60" s="3"/>
      <c r="BUC60" s="3"/>
      <c r="BUD60" s="3"/>
      <c r="BUE60" s="3"/>
      <c r="BUF60" s="3"/>
      <c r="BUG60" s="3"/>
      <c r="BUH60" s="3"/>
      <c r="BUI60" s="3"/>
      <c r="BUJ60" s="3"/>
      <c r="BUK60" s="3"/>
      <c r="BUL60" s="3"/>
      <c r="BUM60" s="3"/>
      <c r="BUN60" s="3"/>
      <c r="BUO60" s="3"/>
      <c r="BUP60" s="3"/>
      <c r="BUQ60" s="3"/>
      <c r="BUR60" s="3"/>
      <c r="BUS60" s="3"/>
      <c r="BUT60" s="3"/>
      <c r="BUU60" s="3"/>
      <c r="BUV60" s="3"/>
      <c r="BUW60" s="3"/>
      <c r="BUX60" s="3"/>
      <c r="BUY60" s="3"/>
      <c r="BUZ60" s="3"/>
      <c r="BVA60" s="3"/>
      <c r="BVB60" s="3"/>
      <c r="BVC60" s="3"/>
      <c r="BVD60" s="3"/>
      <c r="BVE60" s="3"/>
      <c r="BVF60" s="3"/>
      <c r="BVG60" s="3"/>
      <c r="BVH60" s="3"/>
      <c r="BVI60" s="3"/>
      <c r="BVJ60" s="3"/>
      <c r="BVK60" s="3"/>
      <c r="BVL60" s="3"/>
      <c r="BVM60" s="3"/>
      <c r="BVN60" s="3"/>
      <c r="BVO60" s="3"/>
      <c r="BVP60" s="3"/>
      <c r="BVQ60" s="3"/>
      <c r="BVR60" s="3"/>
      <c r="BVS60" s="3"/>
      <c r="BVT60" s="3"/>
      <c r="BVU60" s="3"/>
      <c r="BVV60" s="3"/>
      <c r="BVW60" s="3"/>
      <c r="BVX60" s="3"/>
      <c r="BVY60" s="3"/>
      <c r="BVZ60" s="3"/>
      <c r="BWA60" s="3"/>
      <c r="BWB60" s="3"/>
      <c r="BWC60" s="3"/>
      <c r="BWD60" s="3"/>
      <c r="BWE60" s="3"/>
      <c r="BWF60" s="3"/>
      <c r="BWG60" s="3"/>
      <c r="BWH60" s="3"/>
      <c r="BWI60" s="3"/>
      <c r="BWJ60" s="3"/>
      <c r="BWK60" s="3"/>
      <c r="BWL60" s="3"/>
      <c r="BWM60" s="3"/>
      <c r="BWN60" s="3"/>
      <c r="BWO60" s="3"/>
      <c r="BWP60" s="3"/>
      <c r="BWQ60" s="3"/>
      <c r="BWR60" s="3"/>
      <c r="BWS60" s="3"/>
      <c r="BWT60" s="3"/>
      <c r="BWU60" s="3"/>
      <c r="BWV60" s="3"/>
      <c r="BWW60" s="3"/>
      <c r="BWX60" s="3"/>
      <c r="BWY60" s="3"/>
      <c r="BWZ60" s="3"/>
      <c r="BXA60" s="3"/>
      <c r="BXB60" s="3"/>
      <c r="BXC60" s="3"/>
      <c r="BXD60" s="3"/>
      <c r="BXE60" s="3"/>
      <c r="BXF60" s="3"/>
      <c r="BXG60" s="3"/>
      <c r="BXH60" s="3"/>
      <c r="BXI60" s="3"/>
      <c r="BXJ60" s="3"/>
      <c r="BXK60" s="3"/>
      <c r="BXL60" s="3"/>
      <c r="BXM60" s="3"/>
      <c r="BXN60" s="3"/>
      <c r="BXO60" s="3"/>
      <c r="BXP60" s="3"/>
      <c r="BXQ60" s="3"/>
      <c r="BXR60" s="3"/>
      <c r="BXS60" s="3"/>
      <c r="BXT60" s="3"/>
      <c r="BXU60" s="3"/>
      <c r="BXV60" s="3"/>
      <c r="BXW60" s="3"/>
      <c r="BXX60" s="3"/>
      <c r="BXY60" s="3"/>
      <c r="BXZ60" s="3"/>
      <c r="BYA60" s="3"/>
      <c r="BYB60" s="3"/>
      <c r="BYC60" s="3"/>
      <c r="BYD60" s="3"/>
      <c r="BYE60" s="3"/>
      <c r="BYF60" s="3"/>
      <c r="BYG60" s="3"/>
      <c r="BYH60" s="3"/>
      <c r="BYI60" s="3"/>
      <c r="BYJ60" s="3"/>
      <c r="BYK60" s="3"/>
      <c r="BYL60" s="3"/>
      <c r="BYM60" s="3"/>
      <c r="BYN60" s="3"/>
      <c r="BYO60" s="3"/>
      <c r="BYP60" s="3"/>
      <c r="BYQ60" s="3"/>
      <c r="BYR60" s="3"/>
      <c r="BYS60" s="3"/>
      <c r="BYT60" s="3"/>
      <c r="BYU60" s="3"/>
      <c r="BYV60" s="3"/>
      <c r="BYW60" s="3"/>
      <c r="BYX60" s="3"/>
      <c r="BYY60" s="3"/>
      <c r="BYZ60" s="3"/>
      <c r="BZA60" s="3"/>
      <c r="BZB60" s="3"/>
      <c r="BZC60" s="3"/>
      <c r="BZD60" s="3"/>
      <c r="BZE60" s="3"/>
      <c r="BZF60" s="3"/>
      <c r="BZG60" s="3"/>
      <c r="BZH60" s="3"/>
      <c r="BZI60" s="3"/>
      <c r="BZJ60" s="3"/>
      <c r="BZK60" s="3"/>
      <c r="BZL60" s="3"/>
      <c r="BZM60" s="3"/>
      <c r="BZN60" s="3"/>
      <c r="BZO60" s="3"/>
      <c r="BZP60" s="3"/>
      <c r="BZQ60" s="3"/>
      <c r="BZR60" s="3"/>
      <c r="BZS60" s="3"/>
      <c r="BZT60" s="3"/>
      <c r="BZU60" s="3"/>
      <c r="BZV60" s="3"/>
      <c r="BZW60" s="3"/>
      <c r="BZX60" s="3"/>
      <c r="BZY60" s="3"/>
      <c r="BZZ60" s="3"/>
      <c r="CAA60" s="3"/>
      <c r="CAB60" s="3"/>
      <c r="CAC60" s="3"/>
      <c r="CAD60" s="3"/>
      <c r="CAE60" s="3"/>
      <c r="CAF60" s="3"/>
      <c r="CAG60" s="3"/>
      <c r="CAH60" s="3"/>
      <c r="CAI60" s="3"/>
      <c r="CAJ60" s="3"/>
      <c r="CAK60" s="3"/>
      <c r="CAL60" s="3"/>
      <c r="CAM60" s="3"/>
      <c r="CAN60" s="3"/>
      <c r="CAO60" s="3"/>
      <c r="CAP60" s="3"/>
      <c r="CAQ60" s="3"/>
      <c r="CAR60" s="3"/>
      <c r="CAS60" s="3"/>
      <c r="CAT60" s="3"/>
      <c r="CAU60" s="3"/>
      <c r="CAV60" s="3"/>
      <c r="CAW60" s="3"/>
      <c r="CAX60" s="3"/>
      <c r="CAY60" s="3"/>
      <c r="CAZ60" s="3"/>
      <c r="CBA60" s="3"/>
      <c r="CBB60" s="3"/>
      <c r="CBC60" s="3"/>
      <c r="CBD60" s="3"/>
      <c r="CBE60" s="3"/>
      <c r="CBF60" s="3"/>
      <c r="CBG60" s="3"/>
      <c r="CBH60" s="3"/>
      <c r="CBI60" s="3"/>
      <c r="CBJ60" s="3"/>
      <c r="CBK60" s="3"/>
      <c r="CBL60" s="3"/>
      <c r="CBM60" s="3"/>
      <c r="CBN60" s="3"/>
      <c r="CBO60" s="3"/>
      <c r="CBP60" s="3"/>
      <c r="CBQ60" s="3"/>
      <c r="CBR60" s="3"/>
      <c r="CBS60" s="3"/>
      <c r="CBT60" s="3"/>
      <c r="CBU60" s="3"/>
      <c r="CBV60" s="3"/>
      <c r="CBW60" s="3"/>
      <c r="CBX60" s="3"/>
      <c r="CBY60" s="3"/>
      <c r="CBZ60" s="3"/>
      <c r="CCA60" s="3"/>
      <c r="CCB60" s="3"/>
      <c r="CCC60" s="3"/>
      <c r="CCD60" s="3"/>
      <c r="CCE60" s="3"/>
      <c r="CCF60" s="3"/>
      <c r="CCG60" s="3"/>
      <c r="CCH60" s="3"/>
      <c r="CCI60" s="3"/>
      <c r="CCJ60" s="3"/>
      <c r="CCK60" s="3"/>
      <c r="CCL60" s="3"/>
      <c r="CCM60" s="3"/>
      <c r="CCN60" s="3"/>
      <c r="CCO60" s="3"/>
      <c r="CCP60" s="3"/>
      <c r="CCQ60" s="3"/>
      <c r="CCR60" s="3"/>
      <c r="CCS60" s="3"/>
      <c r="CCT60" s="3"/>
      <c r="CCU60" s="3"/>
      <c r="CCV60" s="3"/>
      <c r="CCW60" s="3"/>
      <c r="CCX60" s="3"/>
      <c r="CCY60" s="3"/>
      <c r="CCZ60" s="3"/>
      <c r="CDA60" s="3"/>
      <c r="CDB60" s="3"/>
      <c r="CDC60" s="3"/>
      <c r="CDD60" s="3"/>
      <c r="CDE60" s="3"/>
      <c r="CDF60" s="3"/>
      <c r="CDG60" s="3"/>
      <c r="CDH60" s="3"/>
      <c r="CDI60" s="3"/>
      <c r="CDJ60" s="3"/>
      <c r="CDK60" s="3"/>
      <c r="CDL60" s="3"/>
      <c r="CDM60" s="3"/>
      <c r="CDN60" s="3"/>
      <c r="CDO60" s="3"/>
      <c r="CDP60" s="3"/>
      <c r="CDQ60" s="3"/>
      <c r="CDR60" s="3"/>
      <c r="CDS60" s="3"/>
      <c r="CDT60" s="3"/>
      <c r="CDU60" s="3"/>
      <c r="CDV60" s="3"/>
      <c r="CDW60" s="3"/>
      <c r="CDX60" s="3"/>
      <c r="CDY60" s="3"/>
      <c r="CDZ60" s="3"/>
      <c r="CEA60" s="3"/>
      <c r="CEB60" s="3"/>
      <c r="CEC60" s="3"/>
      <c r="CED60" s="3"/>
      <c r="CEE60" s="3"/>
      <c r="CEF60" s="3"/>
      <c r="CEG60" s="3"/>
      <c r="CEH60" s="3"/>
      <c r="CEI60" s="3"/>
      <c r="CEJ60" s="3"/>
      <c r="CEK60" s="3"/>
      <c r="CEL60" s="3"/>
      <c r="CEM60" s="3"/>
      <c r="CEN60" s="3"/>
      <c r="CEO60" s="3"/>
      <c r="CEP60" s="3"/>
      <c r="CEQ60" s="3"/>
      <c r="CER60" s="3"/>
      <c r="CES60" s="3"/>
      <c r="CET60" s="3"/>
      <c r="CEU60" s="3"/>
      <c r="CEV60" s="3"/>
      <c r="CEW60" s="3"/>
      <c r="CEX60" s="3"/>
      <c r="CEY60" s="3"/>
      <c r="CEZ60" s="3"/>
      <c r="CFA60" s="3"/>
      <c r="CFB60" s="3"/>
      <c r="CFC60" s="3"/>
      <c r="CFD60" s="3"/>
      <c r="CFE60" s="3"/>
      <c r="CFF60" s="3"/>
      <c r="CFG60" s="3"/>
      <c r="CFH60" s="3"/>
      <c r="CFI60" s="3"/>
      <c r="CFJ60" s="3"/>
      <c r="CFK60" s="3"/>
      <c r="CFL60" s="3"/>
      <c r="CFM60" s="3"/>
      <c r="CFN60" s="3"/>
      <c r="CFO60" s="3"/>
      <c r="CFP60" s="3"/>
      <c r="CFQ60" s="3"/>
      <c r="CFR60" s="3"/>
      <c r="CFS60" s="3"/>
      <c r="CFT60" s="3"/>
      <c r="CFU60" s="3"/>
      <c r="CFV60" s="3"/>
      <c r="CFW60" s="3"/>
    </row>
    <row r="61" spans="1:2207" s="6" customFormat="1" ht="37.5" customHeight="1" x14ac:dyDescent="0.25">
      <c r="A61" s="162"/>
      <c r="B61" s="181"/>
      <c r="C61" s="147"/>
      <c r="D61" s="197"/>
      <c r="E61" s="108"/>
      <c r="F61" s="166"/>
      <c r="G61" s="195"/>
      <c r="H61" s="106" t="s">
        <v>171</v>
      </c>
      <c r="I61" s="190"/>
      <c r="J61" s="190"/>
      <c r="K61" s="190"/>
      <c r="L61" s="30">
        <f>O61+P61+Q61+R61</f>
        <v>75000</v>
      </c>
      <c r="M61" s="30">
        <f>L61</f>
        <v>75000</v>
      </c>
      <c r="N61" s="30"/>
      <c r="O61" s="35">
        <v>0</v>
      </c>
      <c r="P61" s="35">
        <v>25000</v>
      </c>
      <c r="Q61" s="35">
        <v>25000</v>
      </c>
      <c r="R61" s="35">
        <v>25000</v>
      </c>
      <c r="S61" s="36">
        <v>0.1</v>
      </c>
      <c r="T61" s="36">
        <v>0.3</v>
      </c>
      <c r="U61" s="36">
        <v>0.3</v>
      </c>
      <c r="V61" s="36">
        <v>0.3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  <c r="AML61" s="3"/>
      <c r="AMM61" s="3"/>
      <c r="AMN61" s="3"/>
      <c r="AMO61" s="3"/>
      <c r="AMP61" s="3"/>
      <c r="AMQ61" s="3"/>
      <c r="AMR61" s="3"/>
      <c r="AMS61" s="3"/>
      <c r="AMT61" s="3"/>
      <c r="AMU61" s="3"/>
      <c r="AMV61" s="3"/>
      <c r="AMW61" s="3"/>
      <c r="AMX61" s="3"/>
      <c r="AMY61" s="3"/>
      <c r="AMZ61" s="3"/>
      <c r="ANA61" s="3"/>
      <c r="ANB61" s="3"/>
      <c r="ANC61" s="3"/>
      <c r="AND61" s="3"/>
      <c r="ANE61" s="3"/>
      <c r="ANF61" s="3"/>
      <c r="ANG61" s="3"/>
      <c r="ANH61" s="3"/>
      <c r="ANI61" s="3"/>
      <c r="ANJ61" s="3"/>
      <c r="ANK61" s="3"/>
      <c r="ANL61" s="3"/>
      <c r="ANM61" s="3"/>
      <c r="ANN61" s="3"/>
      <c r="ANO61" s="3"/>
      <c r="ANP61" s="3"/>
      <c r="ANQ61" s="3"/>
      <c r="ANR61" s="3"/>
      <c r="ANS61" s="3"/>
      <c r="ANT61" s="3"/>
      <c r="ANU61" s="3"/>
      <c r="ANV61" s="3"/>
      <c r="ANW61" s="3"/>
      <c r="ANX61" s="3"/>
      <c r="ANY61" s="3"/>
      <c r="ANZ61" s="3"/>
      <c r="AOA61" s="3"/>
      <c r="AOB61" s="3"/>
      <c r="AOC61" s="3"/>
      <c r="AOD61" s="3"/>
      <c r="AOE61" s="3"/>
      <c r="AOF61" s="3"/>
      <c r="AOG61" s="3"/>
      <c r="AOH61" s="3"/>
      <c r="AOI61" s="3"/>
      <c r="AOJ61" s="3"/>
      <c r="AOK61" s="3"/>
      <c r="AOL61" s="3"/>
      <c r="AOM61" s="3"/>
      <c r="AON61" s="3"/>
      <c r="AOO61" s="3"/>
      <c r="AOP61" s="3"/>
      <c r="AOQ61" s="3"/>
      <c r="AOR61" s="3"/>
      <c r="AOS61" s="3"/>
      <c r="AOT61" s="3"/>
      <c r="AOU61" s="3"/>
      <c r="AOV61" s="3"/>
      <c r="AOW61" s="3"/>
      <c r="AOX61" s="3"/>
      <c r="AOY61" s="3"/>
      <c r="AOZ61" s="3"/>
      <c r="APA61" s="3"/>
      <c r="APB61" s="3"/>
      <c r="APC61" s="3"/>
      <c r="APD61" s="3"/>
      <c r="APE61" s="3"/>
      <c r="APF61" s="3"/>
      <c r="APG61" s="3"/>
      <c r="APH61" s="3"/>
      <c r="API61" s="3"/>
      <c r="APJ61" s="3"/>
      <c r="APK61" s="3"/>
      <c r="APL61" s="3"/>
      <c r="APM61" s="3"/>
      <c r="APN61" s="3"/>
      <c r="APO61" s="3"/>
      <c r="APP61" s="3"/>
      <c r="APQ61" s="3"/>
      <c r="APR61" s="3"/>
      <c r="APS61" s="3"/>
      <c r="APT61" s="3"/>
      <c r="APU61" s="3"/>
      <c r="APV61" s="3"/>
      <c r="APW61" s="3"/>
      <c r="APX61" s="3"/>
      <c r="APY61" s="3"/>
      <c r="APZ61" s="3"/>
      <c r="AQA61" s="3"/>
      <c r="AQB61" s="3"/>
      <c r="AQC61" s="3"/>
      <c r="AQD61" s="3"/>
      <c r="AQE61" s="3"/>
      <c r="AQF61" s="3"/>
      <c r="AQG61" s="3"/>
      <c r="AQH61" s="3"/>
      <c r="AQI61" s="3"/>
      <c r="AQJ61" s="3"/>
      <c r="AQK61" s="3"/>
      <c r="AQL61" s="3"/>
      <c r="AQM61" s="3"/>
      <c r="AQN61" s="3"/>
      <c r="AQO61" s="3"/>
      <c r="AQP61" s="3"/>
      <c r="AQQ61" s="3"/>
      <c r="AQR61" s="3"/>
      <c r="AQS61" s="3"/>
      <c r="AQT61" s="3"/>
      <c r="AQU61" s="3"/>
      <c r="AQV61" s="3"/>
      <c r="AQW61" s="3"/>
      <c r="AQX61" s="3"/>
      <c r="AQY61" s="3"/>
      <c r="AQZ61" s="3"/>
      <c r="ARA61" s="3"/>
      <c r="ARB61" s="3"/>
      <c r="ARC61" s="3"/>
      <c r="ARD61" s="3"/>
      <c r="ARE61" s="3"/>
      <c r="ARF61" s="3"/>
      <c r="ARG61" s="3"/>
      <c r="ARH61" s="3"/>
      <c r="ARI61" s="3"/>
      <c r="ARJ61" s="3"/>
      <c r="ARK61" s="3"/>
      <c r="ARL61" s="3"/>
      <c r="ARM61" s="3"/>
      <c r="ARN61" s="3"/>
      <c r="ARO61" s="3"/>
      <c r="ARP61" s="3"/>
      <c r="ARQ61" s="3"/>
      <c r="ARR61" s="3"/>
      <c r="ARS61" s="3"/>
      <c r="ART61" s="3"/>
      <c r="ARU61" s="3"/>
      <c r="ARV61" s="3"/>
      <c r="ARW61" s="3"/>
      <c r="ARX61" s="3"/>
      <c r="ARY61" s="3"/>
      <c r="ARZ61" s="3"/>
      <c r="ASA61" s="3"/>
      <c r="ASB61" s="3"/>
      <c r="ASC61" s="3"/>
      <c r="ASD61" s="3"/>
      <c r="ASE61" s="3"/>
      <c r="ASF61" s="3"/>
      <c r="ASG61" s="3"/>
      <c r="ASH61" s="3"/>
      <c r="ASI61" s="3"/>
      <c r="ASJ61" s="3"/>
      <c r="ASK61" s="3"/>
      <c r="ASL61" s="3"/>
      <c r="ASM61" s="3"/>
      <c r="ASN61" s="3"/>
      <c r="ASO61" s="3"/>
      <c r="ASP61" s="3"/>
      <c r="ASQ61" s="3"/>
      <c r="ASR61" s="3"/>
      <c r="ASS61" s="3"/>
      <c r="AST61" s="3"/>
      <c r="ASU61" s="3"/>
      <c r="ASV61" s="3"/>
      <c r="ASW61" s="3"/>
      <c r="ASX61" s="3"/>
      <c r="ASY61" s="3"/>
      <c r="ASZ61" s="3"/>
      <c r="ATA61" s="3"/>
      <c r="ATB61" s="3"/>
      <c r="ATC61" s="3"/>
      <c r="ATD61" s="3"/>
      <c r="ATE61" s="3"/>
      <c r="ATF61" s="3"/>
      <c r="ATG61" s="3"/>
      <c r="ATH61" s="3"/>
      <c r="ATI61" s="3"/>
      <c r="ATJ61" s="3"/>
      <c r="ATK61" s="3"/>
      <c r="ATL61" s="3"/>
      <c r="ATM61" s="3"/>
      <c r="ATN61" s="3"/>
      <c r="ATO61" s="3"/>
      <c r="ATP61" s="3"/>
      <c r="ATQ61" s="3"/>
      <c r="ATR61" s="3"/>
      <c r="ATS61" s="3"/>
      <c r="ATT61" s="3"/>
      <c r="ATU61" s="3"/>
      <c r="ATV61" s="3"/>
      <c r="ATW61" s="3"/>
      <c r="ATX61" s="3"/>
      <c r="ATY61" s="3"/>
      <c r="ATZ61" s="3"/>
      <c r="AUA61" s="3"/>
      <c r="AUB61" s="3"/>
      <c r="AUC61" s="3"/>
      <c r="AUD61" s="3"/>
      <c r="AUE61" s="3"/>
      <c r="AUF61" s="3"/>
      <c r="AUG61" s="3"/>
      <c r="AUH61" s="3"/>
      <c r="AUI61" s="3"/>
      <c r="AUJ61" s="3"/>
      <c r="AUK61" s="3"/>
      <c r="AUL61" s="3"/>
      <c r="AUM61" s="3"/>
      <c r="AUN61" s="3"/>
      <c r="AUO61" s="3"/>
      <c r="AUP61" s="3"/>
      <c r="AUQ61" s="3"/>
      <c r="AUR61" s="3"/>
      <c r="AUS61" s="3"/>
      <c r="AUT61" s="3"/>
      <c r="AUU61" s="3"/>
      <c r="AUV61" s="3"/>
      <c r="AUW61" s="3"/>
      <c r="AUX61" s="3"/>
      <c r="AUY61" s="3"/>
      <c r="AUZ61" s="3"/>
      <c r="AVA61" s="3"/>
      <c r="AVB61" s="3"/>
      <c r="AVC61" s="3"/>
      <c r="AVD61" s="3"/>
      <c r="AVE61" s="3"/>
      <c r="AVF61" s="3"/>
      <c r="AVG61" s="3"/>
      <c r="AVH61" s="3"/>
      <c r="AVI61" s="3"/>
      <c r="AVJ61" s="3"/>
      <c r="AVK61" s="3"/>
      <c r="AVL61" s="3"/>
      <c r="AVM61" s="3"/>
      <c r="AVN61" s="3"/>
      <c r="AVO61" s="3"/>
      <c r="AVP61" s="3"/>
      <c r="AVQ61" s="3"/>
      <c r="AVR61" s="3"/>
      <c r="AVS61" s="3"/>
      <c r="AVT61" s="3"/>
      <c r="AVU61" s="3"/>
      <c r="AVV61" s="3"/>
      <c r="AVW61" s="3"/>
      <c r="AVX61" s="3"/>
      <c r="AVY61" s="3"/>
      <c r="AVZ61" s="3"/>
      <c r="AWA61" s="3"/>
      <c r="AWB61" s="3"/>
      <c r="AWC61" s="3"/>
      <c r="AWD61" s="3"/>
      <c r="AWE61" s="3"/>
      <c r="AWF61" s="3"/>
      <c r="AWG61" s="3"/>
      <c r="AWH61" s="3"/>
      <c r="AWI61" s="3"/>
      <c r="AWJ61" s="3"/>
      <c r="AWK61" s="3"/>
      <c r="AWL61" s="3"/>
      <c r="AWM61" s="3"/>
      <c r="AWN61" s="3"/>
      <c r="AWO61" s="3"/>
      <c r="AWP61" s="3"/>
      <c r="AWQ61" s="3"/>
      <c r="AWR61" s="3"/>
      <c r="AWS61" s="3"/>
      <c r="AWT61" s="3"/>
      <c r="AWU61" s="3"/>
      <c r="AWV61" s="3"/>
      <c r="AWW61" s="3"/>
      <c r="AWX61" s="3"/>
      <c r="AWY61" s="3"/>
      <c r="AWZ61" s="3"/>
      <c r="AXA61" s="3"/>
      <c r="AXB61" s="3"/>
      <c r="AXC61" s="3"/>
      <c r="AXD61" s="3"/>
      <c r="AXE61" s="3"/>
      <c r="AXF61" s="3"/>
      <c r="AXG61" s="3"/>
      <c r="AXH61" s="3"/>
      <c r="AXI61" s="3"/>
      <c r="AXJ61" s="3"/>
      <c r="AXK61" s="3"/>
      <c r="AXL61" s="3"/>
      <c r="AXM61" s="3"/>
      <c r="AXN61" s="3"/>
      <c r="AXO61" s="3"/>
      <c r="AXP61" s="3"/>
      <c r="AXQ61" s="3"/>
      <c r="AXR61" s="3"/>
      <c r="AXS61" s="3"/>
      <c r="AXT61" s="3"/>
      <c r="AXU61" s="3"/>
      <c r="AXV61" s="3"/>
      <c r="AXW61" s="3"/>
      <c r="AXX61" s="3"/>
      <c r="AXY61" s="3"/>
      <c r="AXZ61" s="3"/>
      <c r="AYA61" s="3"/>
      <c r="AYB61" s="3"/>
      <c r="AYC61" s="3"/>
      <c r="AYD61" s="3"/>
      <c r="AYE61" s="3"/>
      <c r="AYF61" s="3"/>
      <c r="AYG61" s="3"/>
      <c r="AYH61" s="3"/>
      <c r="AYI61" s="3"/>
      <c r="AYJ61" s="3"/>
      <c r="AYK61" s="3"/>
      <c r="AYL61" s="3"/>
      <c r="AYM61" s="3"/>
      <c r="AYN61" s="3"/>
      <c r="AYO61" s="3"/>
      <c r="AYP61" s="3"/>
      <c r="AYQ61" s="3"/>
      <c r="AYR61" s="3"/>
      <c r="AYS61" s="3"/>
      <c r="AYT61" s="3"/>
      <c r="AYU61" s="3"/>
      <c r="AYV61" s="3"/>
      <c r="AYW61" s="3"/>
      <c r="AYX61" s="3"/>
      <c r="AYY61" s="3"/>
      <c r="AYZ61" s="3"/>
      <c r="AZA61" s="3"/>
      <c r="AZB61" s="3"/>
      <c r="AZC61" s="3"/>
      <c r="AZD61" s="3"/>
      <c r="AZE61" s="3"/>
      <c r="AZF61" s="3"/>
      <c r="AZG61" s="3"/>
      <c r="AZH61" s="3"/>
      <c r="AZI61" s="3"/>
      <c r="AZJ61" s="3"/>
      <c r="AZK61" s="3"/>
      <c r="AZL61" s="3"/>
      <c r="AZM61" s="3"/>
      <c r="AZN61" s="3"/>
      <c r="AZO61" s="3"/>
      <c r="AZP61" s="3"/>
      <c r="AZQ61" s="3"/>
      <c r="AZR61" s="3"/>
      <c r="AZS61" s="3"/>
      <c r="AZT61" s="3"/>
      <c r="AZU61" s="3"/>
      <c r="AZV61" s="3"/>
      <c r="AZW61" s="3"/>
      <c r="AZX61" s="3"/>
      <c r="AZY61" s="3"/>
      <c r="AZZ61" s="3"/>
      <c r="BAA61" s="3"/>
      <c r="BAB61" s="3"/>
      <c r="BAC61" s="3"/>
      <c r="BAD61" s="3"/>
      <c r="BAE61" s="3"/>
      <c r="BAF61" s="3"/>
      <c r="BAG61" s="3"/>
      <c r="BAH61" s="3"/>
      <c r="BAI61" s="3"/>
      <c r="BAJ61" s="3"/>
      <c r="BAK61" s="3"/>
      <c r="BAL61" s="3"/>
      <c r="BAM61" s="3"/>
      <c r="BAN61" s="3"/>
      <c r="BAO61" s="3"/>
      <c r="BAP61" s="3"/>
      <c r="BAQ61" s="3"/>
      <c r="BAR61" s="3"/>
      <c r="BAS61" s="3"/>
      <c r="BAT61" s="3"/>
      <c r="BAU61" s="3"/>
      <c r="BAV61" s="3"/>
      <c r="BAW61" s="3"/>
      <c r="BAX61" s="3"/>
      <c r="BAY61" s="3"/>
      <c r="BAZ61" s="3"/>
      <c r="BBA61" s="3"/>
      <c r="BBB61" s="3"/>
      <c r="BBC61" s="3"/>
      <c r="BBD61" s="3"/>
      <c r="BBE61" s="3"/>
      <c r="BBF61" s="3"/>
      <c r="BBG61" s="3"/>
      <c r="BBH61" s="3"/>
      <c r="BBI61" s="3"/>
      <c r="BBJ61" s="3"/>
      <c r="BBK61" s="3"/>
      <c r="BBL61" s="3"/>
      <c r="BBM61" s="3"/>
      <c r="BBN61" s="3"/>
      <c r="BBO61" s="3"/>
      <c r="BBP61" s="3"/>
      <c r="BBQ61" s="3"/>
      <c r="BBR61" s="3"/>
      <c r="BBS61" s="3"/>
      <c r="BBT61" s="3"/>
      <c r="BBU61" s="3"/>
      <c r="BBV61" s="3"/>
      <c r="BBW61" s="3"/>
      <c r="BBX61" s="3"/>
      <c r="BBY61" s="3"/>
      <c r="BBZ61" s="3"/>
      <c r="BCA61" s="3"/>
      <c r="BCB61" s="3"/>
      <c r="BCC61" s="3"/>
      <c r="BCD61" s="3"/>
      <c r="BCE61" s="3"/>
      <c r="BCF61" s="3"/>
      <c r="BCG61" s="3"/>
      <c r="BCH61" s="3"/>
      <c r="BCI61" s="3"/>
      <c r="BCJ61" s="3"/>
      <c r="BCK61" s="3"/>
      <c r="BCL61" s="3"/>
      <c r="BCM61" s="3"/>
      <c r="BCN61" s="3"/>
      <c r="BCO61" s="3"/>
      <c r="BCP61" s="3"/>
      <c r="BCQ61" s="3"/>
      <c r="BCR61" s="3"/>
      <c r="BCS61" s="3"/>
      <c r="BCT61" s="3"/>
      <c r="BCU61" s="3"/>
      <c r="BCV61" s="3"/>
      <c r="BCW61" s="3"/>
      <c r="BCX61" s="3"/>
      <c r="BCY61" s="3"/>
      <c r="BCZ61" s="3"/>
      <c r="BDA61" s="3"/>
      <c r="BDB61" s="3"/>
      <c r="BDC61" s="3"/>
      <c r="BDD61" s="3"/>
      <c r="BDE61" s="3"/>
      <c r="BDF61" s="3"/>
      <c r="BDG61" s="3"/>
      <c r="BDH61" s="3"/>
      <c r="BDI61" s="3"/>
      <c r="BDJ61" s="3"/>
      <c r="BDK61" s="3"/>
      <c r="BDL61" s="3"/>
      <c r="BDM61" s="3"/>
      <c r="BDN61" s="3"/>
      <c r="BDO61" s="3"/>
      <c r="BDP61" s="3"/>
      <c r="BDQ61" s="3"/>
      <c r="BDR61" s="3"/>
      <c r="BDS61" s="3"/>
      <c r="BDT61" s="3"/>
      <c r="BDU61" s="3"/>
      <c r="BDV61" s="3"/>
      <c r="BDW61" s="3"/>
      <c r="BDX61" s="3"/>
      <c r="BDY61" s="3"/>
      <c r="BDZ61" s="3"/>
      <c r="BEA61" s="3"/>
      <c r="BEB61" s="3"/>
      <c r="BEC61" s="3"/>
      <c r="BED61" s="3"/>
      <c r="BEE61" s="3"/>
      <c r="BEF61" s="3"/>
      <c r="BEG61" s="3"/>
      <c r="BEH61" s="3"/>
      <c r="BEI61" s="3"/>
      <c r="BEJ61" s="3"/>
      <c r="BEK61" s="3"/>
      <c r="BEL61" s="3"/>
      <c r="BEM61" s="3"/>
      <c r="BEN61" s="3"/>
      <c r="BEO61" s="3"/>
      <c r="BEP61" s="3"/>
      <c r="BEQ61" s="3"/>
      <c r="BER61" s="3"/>
      <c r="BES61" s="3"/>
      <c r="BET61" s="3"/>
      <c r="BEU61" s="3"/>
      <c r="BEV61" s="3"/>
      <c r="BEW61" s="3"/>
      <c r="BEX61" s="3"/>
      <c r="BEY61" s="3"/>
      <c r="BEZ61" s="3"/>
      <c r="BFA61" s="3"/>
      <c r="BFB61" s="3"/>
      <c r="BFC61" s="3"/>
      <c r="BFD61" s="3"/>
      <c r="BFE61" s="3"/>
      <c r="BFF61" s="3"/>
      <c r="BFG61" s="3"/>
      <c r="BFH61" s="3"/>
      <c r="BFI61" s="3"/>
      <c r="BFJ61" s="3"/>
      <c r="BFK61" s="3"/>
      <c r="BFL61" s="3"/>
      <c r="BFM61" s="3"/>
      <c r="BFN61" s="3"/>
      <c r="BFO61" s="3"/>
      <c r="BFP61" s="3"/>
      <c r="BFQ61" s="3"/>
      <c r="BFR61" s="3"/>
      <c r="BFS61" s="3"/>
      <c r="BFT61" s="3"/>
      <c r="BFU61" s="3"/>
      <c r="BFV61" s="3"/>
      <c r="BFW61" s="3"/>
      <c r="BFX61" s="3"/>
      <c r="BFY61" s="3"/>
      <c r="BFZ61" s="3"/>
      <c r="BGA61" s="3"/>
      <c r="BGB61" s="3"/>
      <c r="BGC61" s="3"/>
      <c r="BGD61" s="3"/>
      <c r="BGE61" s="3"/>
      <c r="BGF61" s="3"/>
      <c r="BGG61" s="3"/>
      <c r="BGH61" s="3"/>
      <c r="BGI61" s="3"/>
      <c r="BGJ61" s="3"/>
      <c r="BGK61" s="3"/>
      <c r="BGL61" s="3"/>
      <c r="BGM61" s="3"/>
      <c r="BGN61" s="3"/>
      <c r="BGO61" s="3"/>
      <c r="BGP61" s="3"/>
      <c r="BGQ61" s="3"/>
      <c r="BGR61" s="3"/>
      <c r="BGS61" s="3"/>
      <c r="BGT61" s="3"/>
      <c r="BGU61" s="3"/>
      <c r="BGV61" s="3"/>
      <c r="BGW61" s="3"/>
      <c r="BGX61" s="3"/>
      <c r="BGY61" s="3"/>
      <c r="BGZ61" s="3"/>
      <c r="BHA61" s="3"/>
      <c r="BHB61" s="3"/>
      <c r="BHC61" s="3"/>
      <c r="BHD61" s="3"/>
      <c r="BHE61" s="3"/>
      <c r="BHF61" s="3"/>
      <c r="BHG61" s="3"/>
      <c r="BHH61" s="3"/>
      <c r="BHI61" s="3"/>
      <c r="BHJ61" s="3"/>
      <c r="BHK61" s="3"/>
      <c r="BHL61" s="3"/>
      <c r="BHM61" s="3"/>
      <c r="BHN61" s="3"/>
      <c r="BHO61" s="3"/>
      <c r="BHP61" s="3"/>
      <c r="BHQ61" s="3"/>
      <c r="BHR61" s="3"/>
      <c r="BHS61" s="3"/>
      <c r="BHT61" s="3"/>
      <c r="BHU61" s="3"/>
      <c r="BHV61" s="3"/>
      <c r="BHW61" s="3"/>
      <c r="BHX61" s="3"/>
      <c r="BHY61" s="3"/>
      <c r="BHZ61" s="3"/>
      <c r="BIA61" s="3"/>
      <c r="BIB61" s="3"/>
      <c r="BIC61" s="3"/>
      <c r="BID61" s="3"/>
      <c r="BIE61" s="3"/>
      <c r="BIF61" s="3"/>
      <c r="BIG61" s="3"/>
      <c r="BIH61" s="3"/>
      <c r="BII61" s="3"/>
      <c r="BIJ61" s="3"/>
      <c r="BIK61" s="3"/>
      <c r="BIL61" s="3"/>
      <c r="BIM61" s="3"/>
      <c r="BIN61" s="3"/>
      <c r="BIO61" s="3"/>
      <c r="BIP61" s="3"/>
      <c r="BIQ61" s="3"/>
      <c r="BIR61" s="3"/>
      <c r="BIS61" s="3"/>
      <c r="BIT61" s="3"/>
      <c r="BIU61" s="3"/>
      <c r="BIV61" s="3"/>
      <c r="BIW61" s="3"/>
      <c r="BIX61" s="3"/>
      <c r="BIY61" s="3"/>
      <c r="BIZ61" s="3"/>
      <c r="BJA61" s="3"/>
      <c r="BJB61" s="3"/>
      <c r="BJC61" s="3"/>
      <c r="BJD61" s="3"/>
      <c r="BJE61" s="3"/>
      <c r="BJF61" s="3"/>
      <c r="BJG61" s="3"/>
      <c r="BJH61" s="3"/>
      <c r="BJI61" s="3"/>
      <c r="BJJ61" s="3"/>
      <c r="BJK61" s="3"/>
      <c r="BJL61" s="3"/>
      <c r="BJM61" s="3"/>
      <c r="BJN61" s="3"/>
      <c r="BJO61" s="3"/>
      <c r="BJP61" s="3"/>
      <c r="BJQ61" s="3"/>
      <c r="BJR61" s="3"/>
      <c r="BJS61" s="3"/>
      <c r="BJT61" s="3"/>
      <c r="BJU61" s="3"/>
      <c r="BJV61" s="3"/>
      <c r="BJW61" s="3"/>
      <c r="BJX61" s="3"/>
      <c r="BJY61" s="3"/>
      <c r="BJZ61" s="3"/>
      <c r="BKA61" s="3"/>
      <c r="BKB61" s="3"/>
      <c r="BKC61" s="3"/>
      <c r="BKD61" s="3"/>
      <c r="BKE61" s="3"/>
      <c r="BKF61" s="3"/>
      <c r="BKG61" s="3"/>
      <c r="BKH61" s="3"/>
      <c r="BKI61" s="3"/>
      <c r="BKJ61" s="3"/>
      <c r="BKK61" s="3"/>
      <c r="BKL61" s="3"/>
      <c r="BKM61" s="3"/>
      <c r="BKN61" s="3"/>
      <c r="BKO61" s="3"/>
      <c r="BKP61" s="3"/>
      <c r="BKQ61" s="3"/>
      <c r="BKR61" s="3"/>
      <c r="BKS61" s="3"/>
      <c r="BKT61" s="3"/>
      <c r="BKU61" s="3"/>
      <c r="BKV61" s="3"/>
      <c r="BKW61" s="3"/>
      <c r="BKX61" s="3"/>
      <c r="BKY61" s="3"/>
      <c r="BKZ61" s="3"/>
      <c r="BLA61" s="3"/>
      <c r="BLB61" s="3"/>
      <c r="BLC61" s="3"/>
      <c r="BLD61" s="3"/>
      <c r="BLE61" s="3"/>
      <c r="BLF61" s="3"/>
      <c r="BLG61" s="3"/>
      <c r="BLH61" s="3"/>
      <c r="BLI61" s="3"/>
      <c r="BLJ61" s="3"/>
      <c r="BLK61" s="3"/>
      <c r="BLL61" s="3"/>
      <c r="BLM61" s="3"/>
      <c r="BLN61" s="3"/>
      <c r="BLO61" s="3"/>
      <c r="BLP61" s="3"/>
      <c r="BLQ61" s="3"/>
      <c r="BLR61" s="3"/>
      <c r="BLS61" s="3"/>
      <c r="BLT61" s="3"/>
      <c r="BLU61" s="3"/>
      <c r="BLV61" s="3"/>
      <c r="BLW61" s="3"/>
      <c r="BLX61" s="3"/>
      <c r="BLY61" s="3"/>
      <c r="BLZ61" s="3"/>
      <c r="BMA61" s="3"/>
      <c r="BMB61" s="3"/>
      <c r="BMC61" s="3"/>
      <c r="BMD61" s="3"/>
      <c r="BME61" s="3"/>
      <c r="BMF61" s="3"/>
      <c r="BMG61" s="3"/>
      <c r="BMH61" s="3"/>
      <c r="BMI61" s="3"/>
      <c r="BMJ61" s="3"/>
      <c r="BMK61" s="3"/>
      <c r="BML61" s="3"/>
      <c r="BMM61" s="3"/>
      <c r="BMN61" s="3"/>
      <c r="BMO61" s="3"/>
      <c r="BMP61" s="3"/>
      <c r="BMQ61" s="3"/>
      <c r="BMR61" s="3"/>
      <c r="BMS61" s="3"/>
      <c r="BMT61" s="3"/>
      <c r="BMU61" s="3"/>
      <c r="BMV61" s="3"/>
      <c r="BMW61" s="3"/>
      <c r="BMX61" s="3"/>
      <c r="BMY61" s="3"/>
      <c r="BMZ61" s="3"/>
      <c r="BNA61" s="3"/>
      <c r="BNB61" s="3"/>
      <c r="BNC61" s="3"/>
      <c r="BND61" s="3"/>
      <c r="BNE61" s="3"/>
      <c r="BNF61" s="3"/>
      <c r="BNG61" s="3"/>
      <c r="BNH61" s="3"/>
      <c r="BNI61" s="3"/>
      <c r="BNJ61" s="3"/>
      <c r="BNK61" s="3"/>
      <c r="BNL61" s="3"/>
      <c r="BNM61" s="3"/>
      <c r="BNN61" s="3"/>
      <c r="BNO61" s="3"/>
      <c r="BNP61" s="3"/>
      <c r="BNQ61" s="3"/>
      <c r="BNR61" s="3"/>
      <c r="BNS61" s="3"/>
      <c r="BNT61" s="3"/>
      <c r="BNU61" s="3"/>
      <c r="BNV61" s="3"/>
      <c r="BNW61" s="3"/>
      <c r="BNX61" s="3"/>
      <c r="BNY61" s="3"/>
      <c r="BNZ61" s="3"/>
      <c r="BOA61" s="3"/>
      <c r="BOB61" s="3"/>
      <c r="BOC61" s="3"/>
      <c r="BOD61" s="3"/>
      <c r="BOE61" s="3"/>
      <c r="BOF61" s="3"/>
      <c r="BOG61" s="3"/>
      <c r="BOH61" s="3"/>
      <c r="BOI61" s="3"/>
      <c r="BOJ61" s="3"/>
      <c r="BOK61" s="3"/>
      <c r="BOL61" s="3"/>
      <c r="BOM61" s="3"/>
      <c r="BON61" s="3"/>
      <c r="BOO61" s="3"/>
      <c r="BOP61" s="3"/>
      <c r="BOQ61" s="3"/>
      <c r="BOR61" s="3"/>
      <c r="BOS61" s="3"/>
      <c r="BOT61" s="3"/>
      <c r="BOU61" s="3"/>
      <c r="BOV61" s="3"/>
      <c r="BOW61" s="3"/>
      <c r="BOX61" s="3"/>
      <c r="BOY61" s="3"/>
      <c r="BOZ61" s="3"/>
      <c r="BPA61" s="3"/>
      <c r="BPB61" s="3"/>
      <c r="BPC61" s="3"/>
      <c r="BPD61" s="3"/>
      <c r="BPE61" s="3"/>
      <c r="BPF61" s="3"/>
      <c r="BPG61" s="3"/>
      <c r="BPH61" s="3"/>
      <c r="BPI61" s="3"/>
      <c r="BPJ61" s="3"/>
      <c r="BPK61" s="3"/>
      <c r="BPL61" s="3"/>
      <c r="BPM61" s="3"/>
      <c r="BPN61" s="3"/>
      <c r="BPO61" s="3"/>
      <c r="BPP61" s="3"/>
      <c r="BPQ61" s="3"/>
      <c r="BPR61" s="3"/>
      <c r="BPS61" s="3"/>
      <c r="BPT61" s="3"/>
      <c r="BPU61" s="3"/>
      <c r="BPV61" s="3"/>
      <c r="BPW61" s="3"/>
      <c r="BPX61" s="3"/>
      <c r="BPY61" s="3"/>
      <c r="BPZ61" s="3"/>
      <c r="BQA61" s="3"/>
      <c r="BQB61" s="3"/>
      <c r="BQC61" s="3"/>
      <c r="BQD61" s="3"/>
      <c r="BQE61" s="3"/>
      <c r="BQF61" s="3"/>
      <c r="BQG61" s="3"/>
      <c r="BQH61" s="3"/>
      <c r="BQI61" s="3"/>
      <c r="BQJ61" s="3"/>
      <c r="BQK61" s="3"/>
      <c r="BQL61" s="3"/>
      <c r="BQM61" s="3"/>
      <c r="BQN61" s="3"/>
      <c r="BQO61" s="3"/>
      <c r="BQP61" s="3"/>
      <c r="BQQ61" s="3"/>
      <c r="BQR61" s="3"/>
      <c r="BQS61" s="3"/>
      <c r="BQT61" s="3"/>
      <c r="BQU61" s="3"/>
      <c r="BQV61" s="3"/>
      <c r="BQW61" s="3"/>
      <c r="BQX61" s="3"/>
      <c r="BQY61" s="3"/>
      <c r="BQZ61" s="3"/>
      <c r="BRA61" s="3"/>
      <c r="BRB61" s="3"/>
      <c r="BRC61" s="3"/>
      <c r="BRD61" s="3"/>
      <c r="BRE61" s="3"/>
      <c r="BRF61" s="3"/>
      <c r="BRG61" s="3"/>
      <c r="BRH61" s="3"/>
      <c r="BRI61" s="3"/>
      <c r="BRJ61" s="3"/>
      <c r="BRK61" s="3"/>
      <c r="BRL61" s="3"/>
      <c r="BRM61" s="3"/>
      <c r="BRN61" s="3"/>
      <c r="BRO61" s="3"/>
      <c r="BRP61" s="3"/>
      <c r="BRQ61" s="3"/>
      <c r="BRR61" s="3"/>
      <c r="BRS61" s="3"/>
      <c r="BRT61" s="3"/>
      <c r="BRU61" s="3"/>
      <c r="BRV61" s="3"/>
      <c r="BRW61" s="3"/>
      <c r="BRX61" s="3"/>
      <c r="BRY61" s="3"/>
      <c r="BRZ61" s="3"/>
      <c r="BSA61" s="3"/>
      <c r="BSB61" s="3"/>
      <c r="BSC61" s="3"/>
      <c r="BSD61" s="3"/>
      <c r="BSE61" s="3"/>
      <c r="BSF61" s="3"/>
      <c r="BSG61" s="3"/>
      <c r="BSH61" s="3"/>
      <c r="BSI61" s="3"/>
      <c r="BSJ61" s="3"/>
      <c r="BSK61" s="3"/>
      <c r="BSL61" s="3"/>
      <c r="BSM61" s="3"/>
      <c r="BSN61" s="3"/>
      <c r="BSO61" s="3"/>
      <c r="BSP61" s="3"/>
      <c r="BSQ61" s="3"/>
      <c r="BSR61" s="3"/>
      <c r="BSS61" s="3"/>
      <c r="BST61" s="3"/>
      <c r="BSU61" s="3"/>
      <c r="BSV61" s="3"/>
      <c r="BSW61" s="3"/>
      <c r="BSX61" s="3"/>
      <c r="BSY61" s="3"/>
      <c r="BSZ61" s="3"/>
      <c r="BTA61" s="3"/>
      <c r="BTB61" s="3"/>
      <c r="BTC61" s="3"/>
      <c r="BTD61" s="3"/>
      <c r="BTE61" s="3"/>
      <c r="BTF61" s="3"/>
      <c r="BTG61" s="3"/>
      <c r="BTH61" s="3"/>
      <c r="BTI61" s="3"/>
      <c r="BTJ61" s="3"/>
      <c r="BTK61" s="3"/>
      <c r="BTL61" s="3"/>
      <c r="BTM61" s="3"/>
      <c r="BTN61" s="3"/>
      <c r="BTO61" s="3"/>
      <c r="BTP61" s="3"/>
      <c r="BTQ61" s="3"/>
      <c r="BTR61" s="3"/>
      <c r="BTS61" s="3"/>
      <c r="BTT61" s="3"/>
      <c r="BTU61" s="3"/>
      <c r="BTV61" s="3"/>
      <c r="BTW61" s="3"/>
      <c r="BTX61" s="3"/>
      <c r="BTY61" s="3"/>
      <c r="BTZ61" s="3"/>
      <c r="BUA61" s="3"/>
      <c r="BUB61" s="3"/>
      <c r="BUC61" s="3"/>
      <c r="BUD61" s="3"/>
      <c r="BUE61" s="3"/>
      <c r="BUF61" s="3"/>
      <c r="BUG61" s="3"/>
      <c r="BUH61" s="3"/>
      <c r="BUI61" s="3"/>
      <c r="BUJ61" s="3"/>
      <c r="BUK61" s="3"/>
      <c r="BUL61" s="3"/>
      <c r="BUM61" s="3"/>
      <c r="BUN61" s="3"/>
      <c r="BUO61" s="3"/>
      <c r="BUP61" s="3"/>
      <c r="BUQ61" s="3"/>
      <c r="BUR61" s="3"/>
      <c r="BUS61" s="3"/>
      <c r="BUT61" s="3"/>
      <c r="BUU61" s="3"/>
      <c r="BUV61" s="3"/>
      <c r="BUW61" s="3"/>
      <c r="BUX61" s="3"/>
      <c r="BUY61" s="3"/>
      <c r="BUZ61" s="3"/>
      <c r="BVA61" s="3"/>
      <c r="BVB61" s="3"/>
      <c r="BVC61" s="3"/>
      <c r="BVD61" s="3"/>
      <c r="BVE61" s="3"/>
      <c r="BVF61" s="3"/>
      <c r="BVG61" s="3"/>
      <c r="BVH61" s="3"/>
      <c r="BVI61" s="3"/>
      <c r="BVJ61" s="3"/>
      <c r="BVK61" s="3"/>
      <c r="BVL61" s="3"/>
      <c r="BVM61" s="3"/>
      <c r="BVN61" s="3"/>
      <c r="BVO61" s="3"/>
      <c r="BVP61" s="3"/>
      <c r="BVQ61" s="3"/>
      <c r="BVR61" s="3"/>
      <c r="BVS61" s="3"/>
      <c r="BVT61" s="3"/>
      <c r="BVU61" s="3"/>
      <c r="BVV61" s="3"/>
      <c r="BVW61" s="3"/>
      <c r="BVX61" s="3"/>
      <c r="BVY61" s="3"/>
      <c r="BVZ61" s="3"/>
      <c r="BWA61" s="3"/>
      <c r="BWB61" s="3"/>
      <c r="BWC61" s="3"/>
      <c r="BWD61" s="3"/>
      <c r="BWE61" s="3"/>
      <c r="BWF61" s="3"/>
      <c r="BWG61" s="3"/>
      <c r="BWH61" s="3"/>
      <c r="BWI61" s="3"/>
      <c r="BWJ61" s="3"/>
      <c r="BWK61" s="3"/>
      <c r="BWL61" s="3"/>
      <c r="BWM61" s="3"/>
      <c r="BWN61" s="3"/>
      <c r="BWO61" s="3"/>
      <c r="BWP61" s="3"/>
      <c r="BWQ61" s="3"/>
      <c r="BWR61" s="3"/>
      <c r="BWS61" s="3"/>
      <c r="BWT61" s="3"/>
      <c r="BWU61" s="3"/>
      <c r="BWV61" s="3"/>
      <c r="BWW61" s="3"/>
      <c r="BWX61" s="3"/>
      <c r="BWY61" s="3"/>
      <c r="BWZ61" s="3"/>
      <c r="BXA61" s="3"/>
      <c r="BXB61" s="3"/>
      <c r="BXC61" s="3"/>
      <c r="BXD61" s="3"/>
      <c r="BXE61" s="3"/>
      <c r="BXF61" s="3"/>
      <c r="BXG61" s="3"/>
      <c r="BXH61" s="3"/>
      <c r="BXI61" s="3"/>
      <c r="BXJ61" s="3"/>
      <c r="BXK61" s="3"/>
      <c r="BXL61" s="3"/>
      <c r="BXM61" s="3"/>
      <c r="BXN61" s="3"/>
      <c r="BXO61" s="3"/>
      <c r="BXP61" s="3"/>
      <c r="BXQ61" s="3"/>
      <c r="BXR61" s="3"/>
      <c r="BXS61" s="3"/>
      <c r="BXT61" s="3"/>
      <c r="BXU61" s="3"/>
      <c r="BXV61" s="3"/>
      <c r="BXW61" s="3"/>
      <c r="BXX61" s="3"/>
      <c r="BXY61" s="3"/>
      <c r="BXZ61" s="3"/>
      <c r="BYA61" s="3"/>
      <c r="BYB61" s="3"/>
      <c r="BYC61" s="3"/>
      <c r="BYD61" s="3"/>
      <c r="BYE61" s="3"/>
      <c r="BYF61" s="3"/>
      <c r="BYG61" s="3"/>
      <c r="BYH61" s="3"/>
      <c r="BYI61" s="3"/>
      <c r="BYJ61" s="3"/>
      <c r="BYK61" s="3"/>
      <c r="BYL61" s="3"/>
      <c r="BYM61" s="3"/>
      <c r="BYN61" s="3"/>
      <c r="BYO61" s="3"/>
      <c r="BYP61" s="3"/>
      <c r="BYQ61" s="3"/>
      <c r="BYR61" s="3"/>
      <c r="BYS61" s="3"/>
      <c r="BYT61" s="3"/>
      <c r="BYU61" s="3"/>
      <c r="BYV61" s="3"/>
      <c r="BYW61" s="3"/>
      <c r="BYX61" s="3"/>
      <c r="BYY61" s="3"/>
      <c r="BYZ61" s="3"/>
      <c r="BZA61" s="3"/>
      <c r="BZB61" s="3"/>
      <c r="BZC61" s="3"/>
      <c r="BZD61" s="3"/>
      <c r="BZE61" s="3"/>
      <c r="BZF61" s="3"/>
      <c r="BZG61" s="3"/>
      <c r="BZH61" s="3"/>
      <c r="BZI61" s="3"/>
      <c r="BZJ61" s="3"/>
      <c r="BZK61" s="3"/>
      <c r="BZL61" s="3"/>
      <c r="BZM61" s="3"/>
      <c r="BZN61" s="3"/>
      <c r="BZO61" s="3"/>
      <c r="BZP61" s="3"/>
      <c r="BZQ61" s="3"/>
      <c r="BZR61" s="3"/>
      <c r="BZS61" s="3"/>
      <c r="BZT61" s="3"/>
      <c r="BZU61" s="3"/>
      <c r="BZV61" s="3"/>
      <c r="BZW61" s="3"/>
      <c r="BZX61" s="3"/>
      <c r="BZY61" s="3"/>
      <c r="BZZ61" s="3"/>
      <c r="CAA61" s="3"/>
      <c r="CAB61" s="3"/>
      <c r="CAC61" s="3"/>
      <c r="CAD61" s="3"/>
      <c r="CAE61" s="3"/>
      <c r="CAF61" s="3"/>
      <c r="CAG61" s="3"/>
      <c r="CAH61" s="3"/>
      <c r="CAI61" s="3"/>
      <c r="CAJ61" s="3"/>
      <c r="CAK61" s="3"/>
      <c r="CAL61" s="3"/>
      <c r="CAM61" s="3"/>
      <c r="CAN61" s="3"/>
      <c r="CAO61" s="3"/>
      <c r="CAP61" s="3"/>
      <c r="CAQ61" s="3"/>
      <c r="CAR61" s="3"/>
      <c r="CAS61" s="3"/>
      <c r="CAT61" s="3"/>
      <c r="CAU61" s="3"/>
      <c r="CAV61" s="3"/>
      <c r="CAW61" s="3"/>
      <c r="CAX61" s="3"/>
      <c r="CAY61" s="3"/>
      <c r="CAZ61" s="3"/>
      <c r="CBA61" s="3"/>
      <c r="CBB61" s="3"/>
      <c r="CBC61" s="3"/>
      <c r="CBD61" s="3"/>
      <c r="CBE61" s="3"/>
      <c r="CBF61" s="3"/>
      <c r="CBG61" s="3"/>
      <c r="CBH61" s="3"/>
      <c r="CBI61" s="3"/>
      <c r="CBJ61" s="3"/>
      <c r="CBK61" s="3"/>
      <c r="CBL61" s="3"/>
      <c r="CBM61" s="3"/>
      <c r="CBN61" s="3"/>
      <c r="CBO61" s="3"/>
      <c r="CBP61" s="3"/>
      <c r="CBQ61" s="3"/>
      <c r="CBR61" s="3"/>
      <c r="CBS61" s="3"/>
      <c r="CBT61" s="3"/>
      <c r="CBU61" s="3"/>
      <c r="CBV61" s="3"/>
      <c r="CBW61" s="3"/>
      <c r="CBX61" s="3"/>
      <c r="CBY61" s="3"/>
      <c r="CBZ61" s="3"/>
      <c r="CCA61" s="3"/>
      <c r="CCB61" s="3"/>
      <c r="CCC61" s="3"/>
      <c r="CCD61" s="3"/>
      <c r="CCE61" s="3"/>
      <c r="CCF61" s="3"/>
      <c r="CCG61" s="3"/>
      <c r="CCH61" s="3"/>
      <c r="CCI61" s="3"/>
      <c r="CCJ61" s="3"/>
      <c r="CCK61" s="3"/>
      <c r="CCL61" s="3"/>
      <c r="CCM61" s="3"/>
      <c r="CCN61" s="3"/>
      <c r="CCO61" s="3"/>
      <c r="CCP61" s="3"/>
      <c r="CCQ61" s="3"/>
      <c r="CCR61" s="3"/>
      <c r="CCS61" s="3"/>
      <c r="CCT61" s="3"/>
      <c r="CCU61" s="3"/>
      <c r="CCV61" s="3"/>
      <c r="CCW61" s="3"/>
      <c r="CCX61" s="3"/>
      <c r="CCY61" s="3"/>
      <c r="CCZ61" s="3"/>
      <c r="CDA61" s="3"/>
      <c r="CDB61" s="3"/>
      <c r="CDC61" s="3"/>
      <c r="CDD61" s="3"/>
      <c r="CDE61" s="3"/>
      <c r="CDF61" s="3"/>
      <c r="CDG61" s="3"/>
      <c r="CDH61" s="3"/>
      <c r="CDI61" s="3"/>
      <c r="CDJ61" s="3"/>
      <c r="CDK61" s="3"/>
      <c r="CDL61" s="3"/>
      <c r="CDM61" s="3"/>
      <c r="CDN61" s="3"/>
      <c r="CDO61" s="3"/>
      <c r="CDP61" s="3"/>
      <c r="CDQ61" s="3"/>
      <c r="CDR61" s="3"/>
      <c r="CDS61" s="3"/>
      <c r="CDT61" s="3"/>
      <c r="CDU61" s="3"/>
      <c r="CDV61" s="3"/>
      <c r="CDW61" s="3"/>
      <c r="CDX61" s="3"/>
      <c r="CDY61" s="3"/>
      <c r="CDZ61" s="3"/>
      <c r="CEA61" s="3"/>
      <c r="CEB61" s="3"/>
      <c r="CEC61" s="3"/>
      <c r="CED61" s="3"/>
      <c r="CEE61" s="3"/>
      <c r="CEF61" s="3"/>
      <c r="CEG61" s="3"/>
      <c r="CEH61" s="3"/>
      <c r="CEI61" s="3"/>
      <c r="CEJ61" s="3"/>
      <c r="CEK61" s="3"/>
      <c r="CEL61" s="3"/>
      <c r="CEM61" s="3"/>
      <c r="CEN61" s="3"/>
      <c r="CEO61" s="3"/>
      <c r="CEP61" s="3"/>
      <c r="CEQ61" s="3"/>
      <c r="CER61" s="3"/>
      <c r="CES61" s="3"/>
      <c r="CET61" s="3"/>
      <c r="CEU61" s="3"/>
      <c r="CEV61" s="3"/>
      <c r="CEW61" s="3"/>
      <c r="CEX61" s="3"/>
      <c r="CEY61" s="3"/>
      <c r="CEZ61" s="3"/>
      <c r="CFA61" s="3"/>
      <c r="CFB61" s="3"/>
      <c r="CFC61" s="3"/>
      <c r="CFD61" s="3"/>
      <c r="CFE61" s="3"/>
      <c r="CFF61" s="3"/>
      <c r="CFG61" s="3"/>
      <c r="CFH61" s="3"/>
      <c r="CFI61" s="3"/>
      <c r="CFJ61" s="3"/>
      <c r="CFK61" s="3"/>
      <c r="CFL61" s="3"/>
      <c r="CFM61" s="3"/>
      <c r="CFN61" s="3"/>
      <c r="CFO61" s="3"/>
      <c r="CFP61" s="3"/>
      <c r="CFQ61" s="3"/>
      <c r="CFR61" s="3"/>
      <c r="CFS61" s="3"/>
      <c r="CFT61" s="3"/>
      <c r="CFU61" s="3"/>
      <c r="CFV61" s="3"/>
      <c r="CFW61" s="3"/>
    </row>
    <row r="62" spans="1:2207" s="6" customFormat="1" ht="24.75" customHeight="1" x14ac:dyDescent="0.25">
      <c r="A62" s="162"/>
      <c r="B62" s="181"/>
      <c r="C62" s="148"/>
      <c r="D62" s="197"/>
      <c r="E62" s="108"/>
      <c r="F62" s="166"/>
      <c r="G62" s="195"/>
      <c r="H62" s="196" t="s">
        <v>31</v>
      </c>
      <c r="I62" s="196"/>
      <c r="J62" s="196"/>
      <c r="K62" s="196"/>
      <c r="L62" s="24">
        <f>SUM(L60:L61)</f>
        <v>175000</v>
      </c>
      <c r="M62" s="24">
        <f>SUM(M60:M61)</f>
        <v>175000</v>
      </c>
      <c r="N62" s="24"/>
      <c r="O62" s="25">
        <f>SUM(O60:O61)</f>
        <v>0</v>
      </c>
      <c r="P62" s="25">
        <f>SUM(P60:P61)</f>
        <v>25000</v>
      </c>
      <c r="Q62" s="25">
        <f>SUM(Q60:Q61)</f>
        <v>25000</v>
      </c>
      <c r="R62" s="25">
        <f>SUM(R60:R61)</f>
        <v>125000</v>
      </c>
      <c r="S62" s="26">
        <f>(S60+S61)/2</f>
        <v>0.1</v>
      </c>
      <c r="T62" s="26">
        <f t="shared" ref="T62:V62" si="7">(T60+T61)/2</f>
        <v>0.2</v>
      </c>
      <c r="U62" s="26">
        <f t="shared" si="7"/>
        <v>0.2</v>
      </c>
      <c r="V62" s="26">
        <f t="shared" si="7"/>
        <v>0.5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  <c r="AMU62" s="3"/>
      <c r="AMV62" s="3"/>
      <c r="AMW62" s="3"/>
      <c r="AMX62" s="3"/>
      <c r="AMY62" s="3"/>
      <c r="AMZ62" s="3"/>
      <c r="ANA62" s="3"/>
      <c r="ANB62" s="3"/>
      <c r="ANC62" s="3"/>
      <c r="AND62" s="3"/>
      <c r="ANE62" s="3"/>
      <c r="ANF62" s="3"/>
      <c r="ANG62" s="3"/>
      <c r="ANH62" s="3"/>
      <c r="ANI62" s="3"/>
      <c r="ANJ62" s="3"/>
      <c r="ANK62" s="3"/>
      <c r="ANL62" s="3"/>
      <c r="ANM62" s="3"/>
      <c r="ANN62" s="3"/>
      <c r="ANO62" s="3"/>
      <c r="ANP62" s="3"/>
      <c r="ANQ62" s="3"/>
      <c r="ANR62" s="3"/>
      <c r="ANS62" s="3"/>
      <c r="ANT62" s="3"/>
      <c r="ANU62" s="3"/>
      <c r="ANV62" s="3"/>
      <c r="ANW62" s="3"/>
      <c r="ANX62" s="3"/>
      <c r="ANY62" s="3"/>
      <c r="ANZ62" s="3"/>
      <c r="AOA62" s="3"/>
      <c r="AOB62" s="3"/>
      <c r="AOC62" s="3"/>
      <c r="AOD62" s="3"/>
      <c r="AOE62" s="3"/>
      <c r="AOF62" s="3"/>
      <c r="AOG62" s="3"/>
      <c r="AOH62" s="3"/>
      <c r="AOI62" s="3"/>
      <c r="AOJ62" s="3"/>
      <c r="AOK62" s="3"/>
      <c r="AOL62" s="3"/>
      <c r="AOM62" s="3"/>
      <c r="AON62" s="3"/>
      <c r="AOO62" s="3"/>
      <c r="AOP62" s="3"/>
      <c r="AOQ62" s="3"/>
      <c r="AOR62" s="3"/>
      <c r="AOS62" s="3"/>
      <c r="AOT62" s="3"/>
      <c r="AOU62" s="3"/>
      <c r="AOV62" s="3"/>
      <c r="AOW62" s="3"/>
      <c r="AOX62" s="3"/>
      <c r="AOY62" s="3"/>
      <c r="AOZ62" s="3"/>
      <c r="APA62" s="3"/>
      <c r="APB62" s="3"/>
      <c r="APC62" s="3"/>
      <c r="APD62" s="3"/>
      <c r="APE62" s="3"/>
      <c r="APF62" s="3"/>
      <c r="APG62" s="3"/>
      <c r="APH62" s="3"/>
      <c r="API62" s="3"/>
      <c r="APJ62" s="3"/>
      <c r="APK62" s="3"/>
      <c r="APL62" s="3"/>
      <c r="APM62" s="3"/>
      <c r="APN62" s="3"/>
      <c r="APO62" s="3"/>
      <c r="APP62" s="3"/>
      <c r="APQ62" s="3"/>
      <c r="APR62" s="3"/>
      <c r="APS62" s="3"/>
      <c r="APT62" s="3"/>
      <c r="APU62" s="3"/>
      <c r="APV62" s="3"/>
      <c r="APW62" s="3"/>
      <c r="APX62" s="3"/>
      <c r="APY62" s="3"/>
      <c r="APZ62" s="3"/>
      <c r="AQA62" s="3"/>
      <c r="AQB62" s="3"/>
      <c r="AQC62" s="3"/>
      <c r="AQD62" s="3"/>
      <c r="AQE62" s="3"/>
      <c r="AQF62" s="3"/>
      <c r="AQG62" s="3"/>
      <c r="AQH62" s="3"/>
      <c r="AQI62" s="3"/>
      <c r="AQJ62" s="3"/>
      <c r="AQK62" s="3"/>
      <c r="AQL62" s="3"/>
      <c r="AQM62" s="3"/>
      <c r="AQN62" s="3"/>
      <c r="AQO62" s="3"/>
      <c r="AQP62" s="3"/>
      <c r="AQQ62" s="3"/>
      <c r="AQR62" s="3"/>
      <c r="AQS62" s="3"/>
      <c r="AQT62" s="3"/>
      <c r="AQU62" s="3"/>
      <c r="AQV62" s="3"/>
      <c r="AQW62" s="3"/>
      <c r="AQX62" s="3"/>
      <c r="AQY62" s="3"/>
      <c r="AQZ62" s="3"/>
      <c r="ARA62" s="3"/>
      <c r="ARB62" s="3"/>
      <c r="ARC62" s="3"/>
      <c r="ARD62" s="3"/>
      <c r="ARE62" s="3"/>
      <c r="ARF62" s="3"/>
      <c r="ARG62" s="3"/>
      <c r="ARH62" s="3"/>
      <c r="ARI62" s="3"/>
      <c r="ARJ62" s="3"/>
      <c r="ARK62" s="3"/>
      <c r="ARL62" s="3"/>
      <c r="ARM62" s="3"/>
      <c r="ARN62" s="3"/>
      <c r="ARO62" s="3"/>
      <c r="ARP62" s="3"/>
      <c r="ARQ62" s="3"/>
      <c r="ARR62" s="3"/>
      <c r="ARS62" s="3"/>
      <c r="ART62" s="3"/>
      <c r="ARU62" s="3"/>
      <c r="ARV62" s="3"/>
      <c r="ARW62" s="3"/>
      <c r="ARX62" s="3"/>
      <c r="ARY62" s="3"/>
      <c r="ARZ62" s="3"/>
      <c r="ASA62" s="3"/>
      <c r="ASB62" s="3"/>
      <c r="ASC62" s="3"/>
      <c r="ASD62" s="3"/>
      <c r="ASE62" s="3"/>
      <c r="ASF62" s="3"/>
      <c r="ASG62" s="3"/>
      <c r="ASH62" s="3"/>
      <c r="ASI62" s="3"/>
      <c r="ASJ62" s="3"/>
      <c r="ASK62" s="3"/>
      <c r="ASL62" s="3"/>
      <c r="ASM62" s="3"/>
      <c r="ASN62" s="3"/>
      <c r="ASO62" s="3"/>
      <c r="ASP62" s="3"/>
      <c r="ASQ62" s="3"/>
      <c r="ASR62" s="3"/>
      <c r="ASS62" s="3"/>
      <c r="AST62" s="3"/>
      <c r="ASU62" s="3"/>
      <c r="ASV62" s="3"/>
      <c r="ASW62" s="3"/>
      <c r="ASX62" s="3"/>
      <c r="ASY62" s="3"/>
      <c r="ASZ62" s="3"/>
      <c r="ATA62" s="3"/>
      <c r="ATB62" s="3"/>
      <c r="ATC62" s="3"/>
      <c r="ATD62" s="3"/>
      <c r="ATE62" s="3"/>
      <c r="ATF62" s="3"/>
      <c r="ATG62" s="3"/>
      <c r="ATH62" s="3"/>
      <c r="ATI62" s="3"/>
      <c r="ATJ62" s="3"/>
      <c r="ATK62" s="3"/>
      <c r="ATL62" s="3"/>
      <c r="ATM62" s="3"/>
      <c r="ATN62" s="3"/>
      <c r="ATO62" s="3"/>
      <c r="ATP62" s="3"/>
      <c r="ATQ62" s="3"/>
      <c r="ATR62" s="3"/>
      <c r="ATS62" s="3"/>
      <c r="ATT62" s="3"/>
      <c r="ATU62" s="3"/>
      <c r="ATV62" s="3"/>
      <c r="ATW62" s="3"/>
      <c r="ATX62" s="3"/>
      <c r="ATY62" s="3"/>
      <c r="ATZ62" s="3"/>
      <c r="AUA62" s="3"/>
      <c r="AUB62" s="3"/>
      <c r="AUC62" s="3"/>
      <c r="AUD62" s="3"/>
      <c r="AUE62" s="3"/>
      <c r="AUF62" s="3"/>
      <c r="AUG62" s="3"/>
      <c r="AUH62" s="3"/>
      <c r="AUI62" s="3"/>
      <c r="AUJ62" s="3"/>
      <c r="AUK62" s="3"/>
      <c r="AUL62" s="3"/>
      <c r="AUM62" s="3"/>
      <c r="AUN62" s="3"/>
      <c r="AUO62" s="3"/>
      <c r="AUP62" s="3"/>
      <c r="AUQ62" s="3"/>
      <c r="AUR62" s="3"/>
      <c r="AUS62" s="3"/>
      <c r="AUT62" s="3"/>
      <c r="AUU62" s="3"/>
      <c r="AUV62" s="3"/>
      <c r="AUW62" s="3"/>
      <c r="AUX62" s="3"/>
      <c r="AUY62" s="3"/>
      <c r="AUZ62" s="3"/>
      <c r="AVA62" s="3"/>
      <c r="AVB62" s="3"/>
      <c r="AVC62" s="3"/>
      <c r="AVD62" s="3"/>
      <c r="AVE62" s="3"/>
      <c r="AVF62" s="3"/>
      <c r="AVG62" s="3"/>
      <c r="AVH62" s="3"/>
      <c r="AVI62" s="3"/>
      <c r="AVJ62" s="3"/>
      <c r="AVK62" s="3"/>
      <c r="AVL62" s="3"/>
      <c r="AVM62" s="3"/>
      <c r="AVN62" s="3"/>
      <c r="AVO62" s="3"/>
      <c r="AVP62" s="3"/>
      <c r="AVQ62" s="3"/>
      <c r="AVR62" s="3"/>
      <c r="AVS62" s="3"/>
      <c r="AVT62" s="3"/>
      <c r="AVU62" s="3"/>
      <c r="AVV62" s="3"/>
      <c r="AVW62" s="3"/>
      <c r="AVX62" s="3"/>
      <c r="AVY62" s="3"/>
      <c r="AVZ62" s="3"/>
      <c r="AWA62" s="3"/>
      <c r="AWB62" s="3"/>
      <c r="AWC62" s="3"/>
      <c r="AWD62" s="3"/>
      <c r="AWE62" s="3"/>
      <c r="AWF62" s="3"/>
      <c r="AWG62" s="3"/>
      <c r="AWH62" s="3"/>
      <c r="AWI62" s="3"/>
      <c r="AWJ62" s="3"/>
      <c r="AWK62" s="3"/>
      <c r="AWL62" s="3"/>
      <c r="AWM62" s="3"/>
      <c r="AWN62" s="3"/>
      <c r="AWO62" s="3"/>
      <c r="AWP62" s="3"/>
      <c r="AWQ62" s="3"/>
      <c r="AWR62" s="3"/>
      <c r="AWS62" s="3"/>
      <c r="AWT62" s="3"/>
      <c r="AWU62" s="3"/>
      <c r="AWV62" s="3"/>
      <c r="AWW62" s="3"/>
      <c r="AWX62" s="3"/>
      <c r="AWY62" s="3"/>
      <c r="AWZ62" s="3"/>
      <c r="AXA62" s="3"/>
      <c r="AXB62" s="3"/>
      <c r="AXC62" s="3"/>
      <c r="AXD62" s="3"/>
      <c r="AXE62" s="3"/>
      <c r="AXF62" s="3"/>
      <c r="AXG62" s="3"/>
      <c r="AXH62" s="3"/>
      <c r="AXI62" s="3"/>
      <c r="AXJ62" s="3"/>
      <c r="AXK62" s="3"/>
      <c r="AXL62" s="3"/>
      <c r="AXM62" s="3"/>
      <c r="AXN62" s="3"/>
      <c r="AXO62" s="3"/>
      <c r="AXP62" s="3"/>
      <c r="AXQ62" s="3"/>
      <c r="AXR62" s="3"/>
      <c r="AXS62" s="3"/>
      <c r="AXT62" s="3"/>
      <c r="AXU62" s="3"/>
      <c r="AXV62" s="3"/>
      <c r="AXW62" s="3"/>
      <c r="AXX62" s="3"/>
      <c r="AXY62" s="3"/>
      <c r="AXZ62" s="3"/>
      <c r="AYA62" s="3"/>
      <c r="AYB62" s="3"/>
      <c r="AYC62" s="3"/>
      <c r="AYD62" s="3"/>
      <c r="AYE62" s="3"/>
      <c r="AYF62" s="3"/>
      <c r="AYG62" s="3"/>
      <c r="AYH62" s="3"/>
      <c r="AYI62" s="3"/>
      <c r="AYJ62" s="3"/>
      <c r="AYK62" s="3"/>
      <c r="AYL62" s="3"/>
      <c r="AYM62" s="3"/>
      <c r="AYN62" s="3"/>
      <c r="AYO62" s="3"/>
      <c r="AYP62" s="3"/>
      <c r="AYQ62" s="3"/>
      <c r="AYR62" s="3"/>
      <c r="AYS62" s="3"/>
      <c r="AYT62" s="3"/>
      <c r="AYU62" s="3"/>
      <c r="AYV62" s="3"/>
      <c r="AYW62" s="3"/>
      <c r="AYX62" s="3"/>
      <c r="AYY62" s="3"/>
      <c r="AYZ62" s="3"/>
      <c r="AZA62" s="3"/>
      <c r="AZB62" s="3"/>
      <c r="AZC62" s="3"/>
      <c r="AZD62" s="3"/>
      <c r="AZE62" s="3"/>
      <c r="AZF62" s="3"/>
      <c r="AZG62" s="3"/>
      <c r="AZH62" s="3"/>
      <c r="AZI62" s="3"/>
      <c r="AZJ62" s="3"/>
      <c r="AZK62" s="3"/>
      <c r="AZL62" s="3"/>
      <c r="AZM62" s="3"/>
      <c r="AZN62" s="3"/>
      <c r="AZO62" s="3"/>
      <c r="AZP62" s="3"/>
      <c r="AZQ62" s="3"/>
      <c r="AZR62" s="3"/>
      <c r="AZS62" s="3"/>
      <c r="AZT62" s="3"/>
      <c r="AZU62" s="3"/>
      <c r="AZV62" s="3"/>
      <c r="AZW62" s="3"/>
      <c r="AZX62" s="3"/>
      <c r="AZY62" s="3"/>
      <c r="AZZ62" s="3"/>
      <c r="BAA62" s="3"/>
      <c r="BAB62" s="3"/>
      <c r="BAC62" s="3"/>
      <c r="BAD62" s="3"/>
      <c r="BAE62" s="3"/>
      <c r="BAF62" s="3"/>
      <c r="BAG62" s="3"/>
      <c r="BAH62" s="3"/>
      <c r="BAI62" s="3"/>
      <c r="BAJ62" s="3"/>
      <c r="BAK62" s="3"/>
      <c r="BAL62" s="3"/>
      <c r="BAM62" s="3"/>
      <c r="BAN62" s="3"/>
      <c r="BAO62" s="3"/>
      <c r="BAP62" s="3"/>
      <c r="BAQ62" s="3"/>
      <c r="BAR62" s="3"/>
      <c r="BAS62" s="3"/>
      <c r="BAT62" s="3"/>
      <c r="BAU62" s="3"/>
      <c r="BAV62" s="3"/>
      <c r="BAW62" s="3"/>
      <c r="BAX62" s="3"/>
      <c r="BAY62" s="3"/>
      <c r="BAZ62" s="3"/>
      <c r="BBA62" s="3"/>
      <c r="BBB62" s="3"/>
      <c r="BBC62" s="3"/>
      <c r="BBD62" s="3"/>
      <c r="BBE62" s="3"/>
      <c r="BBF62" s="3"/>
      <c r="BBG62" s="3"/>
      <c r="BBH62" s="3"/>
      <c r="BBI62" s="3"/>
      <c r="BBJ62" s="3"/>
      <c r="BBK62" s="3"/>
      <c r="BBL62" s="3"/>
      <c r="BBM62" s="3"/>
      <c r="BBN62" s="3"/>
      <c r="BBO62" s="3"/>
      <c r="BBP62" s="3"/>
      <c r="BBQ62" s="3"/>
      <c r="BBR62" s="3"/>
      <c r="BBS62" s="3"/>
      <c r="BBT62" s="3"/>
      <c r="BBU62" s="3"/>
      <c r="BBV62" s="3"/>
      <c r="BBW62" s="3"/>
      <c r="BBX62" s="3"/>
      <c r="BBY62" s="3"/>
      <c r="BBZ62" s="3"/>
      <c r="BCA62" s="3"/>
      <c r="BCB62" s="3"/>
      <c r="BCC62" s="3"/>
      <c r="BCD62" s="3"/>
      <c r="BCE62" s="3"/>
      <c r="BCF62" s="3"/>
      <c r="BCG62" s="3"/>
      <c r="BCH62" s="3"/>
      <c r="BCI62" s="3"/>
      <c r="BCJ62" s="3"/>
      <c r="BCK62" s="3"/>
      <c r="BCL62" s="3"/>
      <c r="BCM62" s="3"/>
      <c r="BCN62" s="3"/>
      <c r="BCO62" s="3"/>
      <c r="BCP62" s="3"/>
      <c r="BCQ62" s="3"/>
      <c r="BCR62" s="3"/>
      <c r="BCS62" s="3"/>
      <c r="BCT62" s="3"/>
      <c r="BCU62" s="3"/>
      <c r="BCV62" s="3"/>
      <c r="BCW62" s="3"/>
      <c r="BCX62" s="3"/>
      <c r="BCY62" s="3"/>
      <c r="BCZ62" s="3"/>
      <c r="BDA62" s="3"/>
      <c r="BDB62" s="3"/>
      <c r="BDC62" s="3"/>
      <c r="BDD62" s="3"/>
      <c r="BDE62" s="3"/>
      <c r="BDF62" s="3"/>
      <c r="BDG62" s="3"/>
      <c r="BDH62" s="3"/>
      <c r="BDI62" s="3"/>
      <c r="BDJ62" s="3"/>
      <c r="BDK62" s="3"/>
      <c r="BDL62" s="3"/>
      <c r="BDM62" s="3"/>
      <c r="BDN62" s="3"/>
      <c r="BDO62" s="3"/>
      <c r="BDP62" s="3"/>
      <c r="BDQ62" s="3"/>
      <c r="BDR62" s="3"/>
      <c r="BDS62" s="3"/>
      <c r="BDT62" s="3"/>
      <c r="BDU62" s="3"/>
      <c r="BDV62" s="3"/>
      <c r="BDW62" s="3"/>
      <c r="BDX62" s="3"/>
      <c r="BDY62" s="3"/>
      <c r="BDZ62" s="3"/>
      <c r="BEA62" s="3"/>
      <c r="BEB62" s="3"/>
      <c r="BEC62" s="3"/>
      <c r="BED62" s="3"/>
      <c r="BEE62" s="3"/>
      <c r="BEF62" s="3"/>
      <c r="BEG62" s="3"/>
      <c r="BEH62" s="3"/>
      <c r="BEI62" s="3"/>
      <c r="BEJ62" s="3"/>
      <c r="BEK62" s="3"/>
      <c r="BEL62" s="3"/>
      <c r="BEM62" s="3"/>
      <c r="BEN62" s="3"/>
      <c r="BEO62" s="3"/>
      <c r="BEP62" s="3"/>
      <c r="BEQ62" s="3"/>
      <c r="BER62" s="3"/>
      <c r="BES62" s="3"/>
      <c r="BET62" s="3"/>
      <c r="BEU62" s="3"/>
      <c r="BEV62" s="3"/>
      <c r="BEW62" s="3"/>
      <c r="BEX62" s="3"/>
      <c r="BEY62" s="3"/>
      <c r="BEZ62" s="3"/>
      <c r="BFA62" s="3"/>
      <c r="BFB62" s="3"/>
      <c r="BFC62" s="3"/>
      <c r="BFD62" s="3"/>
      <c r="BFE62" s="3"/>
      <c r="BFF62" s="3"/>
      <c r="BFG62" s="3"/>
      <c r="BFH62" s="3"/>
      <c r="BFI62" s="3"/>
      <c r="BFJ62" s="3"/>
      <c r="BFK62" s="3"/>
      <c r="BFL62" s="3"/>
      <c r="BFM62" s="3"/>
      <c r="BFN62" s="3"/>
      <c r="BFO62" s="3"/>
      <c r="BFP62" s="3"/>
      <c r="BFQ62" s="3"/>
      <c r="BFR62" s="3"/>
      <c r="BFS62" s="3"/>
      <c r="BFT62" s="3"/>
      <c r="BFU62" s="3"/>
      <c r="BFV62" s="3"/>
      <c r="BFW62" s="3"/>
      <c r="BFX62" s="3"/>
      <c r="BFY62" s="3"/>
      <c r="BFZ62" s="3"/>
      <c r="BGA62" s="3"/>
      <c r="BGB62" s="3"/>
      <c r="BGC62" s="3"/>
      <c r="BGD62" s="3"/>
      <c r="BGE62" s="3"/>
      <c r="BGF62" s="3"/>
      <c r="BGG62" s="3"/>
      <c r="BGH62" s="3"/>
      <c r="BGI62" s="3"/>
      <c r="BGJ62" s="3"/>
      <c r="BGK62" s="3"/>
      <c r="BGL62" s="3"/>
      <c r="BGM62" s="3"/>
      <c r="BGN62" s="3"/>
      <c r="BGO62" s="3"/>
      <c r="BGP62" s="3"/>
      <c r="BGQ62" s="3"/>
      <c r="BGR62" s="3"/>
      <c r="BGS62" s="3"/>
      <c r="BGT62" s="3"/>
      <c r="BGU62" s="3"/>
      <c r="BGV62" s="3"/>
      <c r="BGW62" s="3"/>
      <c r="BGX62" s="3"/>
      <c r="BGY62" s="3"/>
      <c r="BGZ62" s="3"/>
      <c r="BHA62" s="3"/>
      <c r="BHB62" s="3"/>
      <c r="BHC62" s="3"/>
      <c r="BHD62" s="3"/>
      <c r="BHE62" s="3"/>
      <c r="BHF62" s="3"/>
      <c r="BHG62" s="3"/>
      <c r="BHH62" s="3"/>
      <c r="BHI62" s="3"/>
      <c r="BHJ62" s="3"/>
      <c r="BHK62" s="3"/>
      <c r="BHL62" s="3"/>
      <c r="BHM62" s="3"/>
      <c r="BHN62" s="3"/>
      <c r="BHO62" s="3"/>
      <c r="BHP62" s="3"/>
      <c r="BHQ62" s="3"/>
      <c r="BHR62" s="3"/>
      <c r="BHS62" s="3"/>
      <c r="BHT62" s="3"/>
      <c r="BHU62" s="3"/>
      <c r="BHV62" s="3"/>
      <c r="BHW62" s="3"/>
      <c r="BHX62" s="3"/>
      <c r="BHY62" s="3"/>
      <c r="BHZ62" s="3"/>
      <c r="BIA62" s="3"/>
      <c r="BIB62" s="3"/>
      <c r="BIC62" s="3"/>
      <c r="BID62" s="3"/>
      <c r="BIE62" s="3"/>
      <c r="BIF62" s="3"/>
      <c r="BIG62" s="3"/>
      <c r="BIH62" s="3"/>
      <c r="BII62" s="3"/>
      <c r="BIJ62" s="3"/>
      <c r="BIK62" s="3"/>
      <c r="BIL62" s="3"/>
      <c r="BIM62" s="3"/>
      <c r="BIN62" s="3"/>
      <c r="BIO62" s="3"/>
      <c r="BIP62" s="3"/>
      <c r="BIQ62" s="3"/>
      <c r="BIR62" s="3"/>
      <c r="BIS62" s="3"/>
      <c r="BIT62" s="3"/>
      <c r="BIU62" s="3"/>
      <c r="BIV62" s="3"/>
      <c r="BIW62" s="3"/>
      <c r="BIX62" s="3"/>
      <c r="BIY62" s="3"/>
      <c r="BIZ62" s="3"/>
      <c r="BJA62" s="3"/>
      <c r="BJB62" s="3"/>
      <c r="BJC62" s="3"/>
      <c r="BJD62" s="3"/>
      <c r="BJE62" s="3"/>
      <c r="BJF62" s="3"/>
      <c r="BJG62" s="3"/>
      <c r="BJH62" s="3"/>
      <c r="BJI62" s="3"/>
      <c r="BJJ62" s="3"/>
      <c r="BJK62" s="3"/>
      <c r="BJL62" s="3"/>
      <c r="BJM62" s="3"/>
      <c r="BJN62" s="3"/>
      <c r="BJO62" s="3"/>
      <c r="BJP62" s="3"/>
      <c r="BJQ62" s="3"/>
      <c r="BJR62" s="3"/>
      <c r="BJS62" s="3"/>
      <c r="BJT62" s="3"/>
      <c r="BJU62" s="3"/>
      <c r="BJV62" s="3"/>
      <c r="BJW62" s="3"/>
      <c r="BJX62" s="3"/>
      <c r="BJY62" s="3"/>
      <c r="BJZ62" s="3"/>
      <c r="BKA62" s="3"/>
      <c r="BKB62" s="3"/>
      <c r="BKC62" s="3"/>
      <c r="BKD62" s="3"/>
      <c r="BKE62" s="3"/>
      <c r="BKF62" s="3"/>
      <c r="BKG62" s="3"/>
      <c r="BKH62" s="3"/>
      <c r="BKI62" s="3"/>
      <c r="BKJ62" s="3"/>
      <c r="BKK62" s="3"/>
      <c r="BKL62" s="3"/>
      <c r="BKM62" s="3"/>
      <c r="BKN62" s="3"/>
      <c r="BKO62" s="3"/>
      <c r="BKP62" s="3"/>
      <c r="BKQ62" s="3"/>
      <c r="BKR62" s="3"/>
      <c r="BKS62" s="3"/>
      <c r="BKT62" s="3"/>
      <c r="BKU62" s="3"/>
      <c r="BKV62" s="3"/>
      <c r="BKW62" s="3"/>
      <c r="BKX62" s="3"/>
      <c r="BKY62" s="3"/>
      <c r="BKZ62" s="3"/>
      <c r="BLA62" s="3"/>
      <c r="BLB62" s="3"/>
      <c r="BLC62" s="3"/>
      <c r="BLD62" s="3"/>
      <c r="BLE62" s="3"/>
      <c r="BLF62" s="3"/>
      <c r="BLG62" s="3"/>
      <c r="BLH62" s="3"/>
      <c r="BLI62" s="3"/>
      <c r="BLJ62" s="3"/>
      <c r="BLK62" s="3"/>
      <c r="BLL62" s="3"/>
      <c r="BLM62" s="3"/>
      <c r="BLN62" s="3"/>
      <c r="BLO62" s="3"/>
      <c r="BLP62" s="3"/>
      <c r="BLQ62" s="3"/>
      <c r="BLR62" s="3"/>
      <c r="BLS62" s="3"/>
      <c r="BLT62" s="3"/>
      <c r="BLU62" s="3"/>
      <c r="BLV62" s="3"/>
      <c r="BLW62" s="3"/>
      <c r="BLX62" s="3"/>
      <c r="BLY62" s="3"/>
      <c r="BLZ62" s="3"/>
      <c r="BMA62" s="3"/>
      <c r="BMB62" s="3"/>
      <c r="BMC62" s="3"/>
      <c r="BMD62" s="3"/>
      <c r="BME62" s="3"/>
      <c r="BMF62" s="3"/>
      <c r="BMG62" s="3"/>
      <c r="BMH62" s="3"/>
      <c r="BMI62" s="3"/>
      <c r="BMJ62" s="3"/>
      <c r="BMK62" s="3"/>
      <c r="BML62" s="3"/>
      <c r="BMM62" s="3"/>
      <c r="BMN62" s="3"/>
      <c r="BMO62" s="3"/>
      <c r="BMP62" s="3"/>
      <c r="BMQ62" s="3"/>
      <c r="BMR62" s="3"/>
      <c r="BMS62" s="3"/>
      <c r="BMT62" s="3"/>
      <c r="BMU62" s="3"/>
      <c r="BMV62" s="3"/>
      <c r="BMW62" s="3"/>
      <c r="BMX62" s="3"/>
      <c r="BMY62" s="3"/>
      <c r="BMZ62" s="3"/>
      <c r="BNA62" s="3"/>
      <c r="BNB62" s="3"/>
      <c r="BNC62" s="3"/>
      <c r="BND62" s="3"/>
      <c r="BNE62" s="3"/>
      <c r="BNF62" s="3"/>
      <c r="BNG62" s="3"/>
      <c r="BNH62" s="3"/>
      <c r="BNI62" s="3"/>
      <c r="BNJ62" s="3"/>
      <c r="BNK62" s="3"/>
      <c r="BNL62" s="3"/>
      <c r="BNM62" s="3"/>
      <c r="BNN62" s="3"/>
      <c r="BNO62" s="3"/>
      <c r="BNP62" s="3"/>
      <c r="BNQ62" s="3"/>
      <c r="BNR62" s="3"/>
      <c r="BNS62" s="3"/>
      <c r="BNT62" s="3"/>
      <c r="BNU62" s="3"/>
      <c r="BNV62" s="3"/>
      <c r="BNW62" s="3"/>
      <c r="BNX62" s="3"/>
      <c r="BNY62" s="3"/>
      <c r="BNZ62" s="3"/>
      <c r="BOA62" s="3"/>
      <c r="BOB62" s="3"/>
      <c r="BOC62" s="3"/>
      <c r="BOD62" s="3"/>
      <c r="BOE62" s="3"/>
      <c r="BOF62" s="3"/>
      <c r="BOG62" s="3"/>
      <c r="BOH62" s="3"/>
      <c r="BOI62" s="3"/>
      <c r="BOJ62" s="3"/>
      <c r="BOK62" s="3"/>
      <c r="BOL62" s="3"/>
      <c r="BOM62" s="3"/>
      <c r="BON62" s="3"/>
      <c r="BOO62" s="3"/>
      <c r="BOP62" s="3"/>
      <c r="BOQ62" s="3"/>
      <c r="BOR62" s="3"/>
      <c r="BOS62" s="3"/>
      <c r="BOT62" s="3"/>
      <c r="BOU62" s="3"/>
      <c r="BOV62" s="3"/>
      <c r="BOW62" s="3"/>
      <c r="BOX62" s="3"/>
      <c r="BOY62" s="3"/>
      <c r="BOZ62" s="3"/>
      <c r="BPA62" s="3"/>
      <c r="BPB62" s="3"/>
      <c r="BPC62" s="3"/>
      <c r="BPD62" s="3"/>
      <c r="BPE62" s="3"/>
      <c r="BPF62" s="3"/>
      <c r="BPG62" s="3"/>
      <c r="BPH62" s="3"/>
      <c r="BPI62" s="3"/>
      <c r="BPJ62" s="3"/>
      <c r="BPK62" s="3"/>
      <c r="BPL62" s="3"/>
      <c r="BPM62" s="3"/>
      <c r="BPN62" s="3"/>
      <c r="BPO62" s="3"/>
      <c r="BPP62" s="3"/>
      <c r="BPQ62" s="3"/>
      <c r="BPR62" s="3"/>
      <c r="BPS62" s="3"/>
      <c r="BPT62" s="3"/>
      <c r="BPU62" s="3"/>
      <c r="BPV62" s="3"/>
      <c r="BPW62" s="3"/>
      <c r="BPX62" s="3"/>
      <c r="BPY62" s="3"/>
      <c r="BPZ62" s="3"/>
      <c r="BQA62" s="3"/>
      <c r="BQB62" s="3"/>
      <c r="BQC62" s="3"/>
      <c r="BQD62" s="3"/>
      <c r="BQE62" s="3"/>
      <c r="BQF62" s="3"/>
      <c r="BQG62" s="3"/>
      <c r="BQH62" s="3"/>
      <c r="BQI62" s="3"/>
      <c r="BQJ62" s="3"/>
      <c r="BQK62" s="3"/>
      <c r="BQL62" s="3"/>
      <c r="BQM62" s="3"/>
      <c r="BQN62" s="3"/>
      <c r="BQO62" s="3"/>
      <c r="BQP62" s="3"/>
      <c r="BQQ62" s="3"/>
      <c r="BQR62" s="3"/>
      <c r="BQS62" s="3"/>
      <c r="BQT62" s="3"/>
      <c r="BQU62" s="3"/>
      <c r="BQV62" s="3"/>
      <c r="BQW62" s="3"/>
      <c r="BQX62" s="3"/>
      <c r="BQY62" s="3"/>
      <c r="BQZ62" s="3"/>
      <c r="BRA62" s="3"/>
      <c r="BRB62" s="3"/>
      <c r="BRC62" s="3"/>
      <c r="BRD62" s="3"/>
      <c r="BRE62" s="3"/>
      <c r="BRF62" s="3"/>
      <c r="BRG62" s="3"/>
      <c r="BRH62" s="3"/>
      <c r="BRI62" s="3"/>
      <c r="BRJ62" s="3"/>
      <c r="BRK62" s="3"/>
      <c r="BRL62" s="3"/>
      <c r="BRM62" s="3"/>
      <c r="BRN62" s="3"/>
      <c r="BRO62" s="3"/>
      <c r="BRP62" s="3"/>
      <c r="BRQ62" s="3"/>
      <c r="BRR62" s="3"/>
      <c r="BRS62" s="3"/>
      <c r="BRT62" s="3"/>
      <c r="BRU62" s="3"/>
      <c r="BRV62" s="3"/>
      <c r="BRW62" s="3"/>
      <c r="BRX62" s="3"/>
      <c r="BRY62" s="3"/>
      <c r="BRZ62" s="3"/>
      <c r="BSA62" s="3"/>
      <c r="BSB62" s="3"/>
      <c r="BSC62" s="3"/>
      <c r="BSD62" s="3"/>
      <c r="BSE62" s="3"/>
      <c r="BSF62" s="3"/>
      <c r="BSG62" s="3"/>
      <c r="BSH62" s="3"/>
      <c r="BSI62" s="3"/>
      <c r="BSJ62" s="3"/>
      <c r="BSK62" s="3"/>
      <c r="BSL62" s="3"/>
      <c r="BSM62" s="3"/>
      <c r="BSN62" s="3"/>
      <c r="BSO62" s="3"/>
      <c r="BSP62" s="3"/>
      <c r="BSQ62" s="3"/>
      <c r="BSR62" s="3"/>
      <c r="BSS62" s="3"/>
      <c r="BST62" s="3"/>
      <c r="BSU62" s="3"/>
      <c r="BSV62" s="3"/>
      <c r="BSW62" s="3"/>
      <c r="BSX62" s="3"/>
      <c r="BSY62" s="3"/>
      <c r="BSZ62" s="3"/>
      <c r="BTA62" s="3"/>
      <c r="BTB62" s="3"/>
      <c r="BTC62" s="3"/>
      <c r="BTD62" s="3"/>
      <c r="BTE62" s="3"/>
      <c r="BTF62" s="3"/>
      <c r="BTG62" s="3"/>
      <c r="BTH62" s="3"/>
      <c r="BTI62" s="3"/>
      <c r="BTJ62" s="3"/>
      <c r="BTK62" s="3"/>
      <c r="BTL62" s="3"/>
      <c r="BTM62" s="3"/>
      <c r="BTN62" s="3"/>
      <c r="BTO62" s="3"/>
      <c r="BTP62" s="3"/>
      <c r="BTQ62" s="3"/>
      <c r="BTR62" s="3"/>
      <c r="BTS62" s="3"/>
      <c r="BTT62" s="3"/>
      <c r="BTU62" s="3"/>
      <c r="BTV62" s="3"/>
      <c r="BTW62" s="3"/>
      <c r="BTX62" s="3"/>
      <c r="BTY62" s="3"/>
      <c r="BTZ62" s="3"/>
      <c r="BUA62" s="3"/>
      <c r="BUB62" s="3"/>
      <c r="BUC62" s="3"/>
      <c r="BUD62" s="3"/>
      <c r="BUE62" s="3"/>
      <c r="BUF62" s="3"/>
      <c r="BUG62" s="3"/>
      <c r="BUH62" s="3"/>
      <c r="BUI62" s="3"/>
      <c r="BUJ62" s="3"/>
      <c r="BUK62" s="3"/>
      <c r="BUL62" s="3"/>
      <c r="BUM62" s="3"/>
      <c r="BUN62" s="3"/>
      <c r="BUO62" s="3"/>
      <c r="BUP62" s="3"/>
      <c r="BUQ62" s="3"/>
      <c r="BUR62" s="3"/>
      <c r="BUS62" s="3"/>
      <c r="BUT62" s="3"/>
      <c r="BUU62" s="3"/>
      <c r="BUV62" s="3"/>
      <c r="BUW62" s="3"/>
      <c r="BUX62" s="3"/>
      <c r="BUY62" s="3"/>
      <c r="BUZ62" s="3"/>
      <c r="BVA62" s="3"/>
      <c r="BVB62" s="3"/>
      <c r="BVC62" s="3"/>
      <c r="BVD62" s="3"/>
      <c r="BVE62" s="3"/>
      <c r="BVF62" s="3"/>
      <c r="BVG62" s="3"/>
      <c r="BVH62" s="3"/>
      <c r="BVI62" s="3"/>
      <c r="BVJ62" s="3"/>
      <c r="BVK62" s="3"/>
      <c r="BVL62" s="3"/>
      <c r="BVM62" s="3"/>
      <c r="BVN62" s="3"/>
      <c r="BVO62" s="3"/>
      <c r="BVP62" s="3"/>
      <c r="BVQ62" s="3"/>
      <c r="BVR62" s="3"/>
      <c r="BVS62" s="3"/>
      <c r="BVT62" s="3"/>
      <c r="BVU62" s="3"/>
      <c r="BVV62" s="3"/>
      <c r="BVW62" s="3"/>
      <c r="BVX62" s="3"/>
      <c r="BVY62" s="3"/>
      <c r="BVZ62" s="3"/>
      <c r="BWA62" s="3"/>
      <c r="BWB62" s="3"/>
      <c r="BWC62" s="3"/>
      <c r="BWD62" s="3"/>
      <c r="BWE62" s="3"/>
      <c r="BWF62" s="3"/>
      <c r="BWG62" s="3"/>
      <c r="BWH62" s="3"/>
      <c r="BWI62" s="3"/>
      <c r="BWJ62" s="3"/>
      <c r="BWK62" s="3"/>
      <c r="BWL62" s="3"/>
      <c r="BWM62" s="3"/>
      <c r="BWN62" s="3"/>
      <c r="BWO62" s="3"/>
      <c r="BWP62" s="3"/>
      <c r="BWQ62" s="3"/>
      <c r="BWR62" s="3"/>
      <c r="BWS62" s="3"/>
      <c r="BWT62" s="3"/>
      <c r="BWU62" s="3"/>
      <c r="BWV62" s="3"/>
      <c r="BWW62" s="3"/>
      <c r="BWX62" s="3"/>
      <c r="BWY62" s="3"/>
      <c r="BWZ62" s="3"/>
      <c r="BXA62" s="3"/>
      <c r="BXB62" s="3"/>
      <c r="BXC62" s="3"/>
      <c r="BXD62" s="3"/>
      <c r="BXE62" s="3"/>
      <c r="BXF62" s="3"/>
      <c r="BXG62" s="3"/>
      <c r="BXH62" s="3"/>
      <c r="BXI62" s="3"/>
      <c r="BXJ62" s="3"/>
      <c r="BXK62" s="3"/>
      <c r="BXL62" s="3"/>
      <c r="BXM62" s="3"/>
      <c r="BXN62" s="3"/>
      <c r="BXO62" s="3"/>
      <c r="BXP62" s="3"/>
      <c r="BXQ62" s="3"/>
      <c r="BXR62" s="3"/>
      <c r="BXS62" s="3"/>
      <c r="BXT62" s="3"/>
      <c r="BXU62" s="3"/>
      <c r="BXV62" s="3"/>
      <c r="BXW62" s="3"/>
      <c r="BXX62" s="3"/>
      <c r="BXY62" s="3"/>
      <c r="BXZ62" s="3"/>
      <c r="BYA62" s="3"/>
      <c r="BYB62" s="3"/>
      <c r="BYC62" s="3"/>
      <c r="BYD62" s="3"/>
      <c r="BYE62" s="3"/>
      <c r="BYF62" s="3"/>
      <c r="BYG62" s="3"/>
      <c r="BYH62" s="3"/>
      <c r="BYI62" s="3"/>
      <c r="BYJ62" s="3"/>
      <c r="BYK62" s="3"/>
      <c r="BYL62" s="3"/>
      <c r="BYM62" s="3"/>
      <c r="BYN62" s="3"/>
      <c r="BYO62" s="3"/>
      <c r="BYP62" s="3"/>
      <c r="BYQ62" s="3"/>
      <c r="BYR62" s="3"/>
      <c r="BYS62" s="3"/>
      <c r="BYT62" s="3"/>
      <c r="BYU62" s="3"/>
      <c r="BYV62" s="3"/>
      <c r="BYW62" s="3"/>
      <c r="BYX62" s="3"/>
      <c r="BYY62" s="3"/>
      <c r="BYZ62" s="3"/>
      <c r="BZA62" s="3"/>
      <c r="BZB62" s="3"/>
      <c r="BZC62" s="3"/>
      <c r="BZD62" s="3"/>
      <c r="BZE62" s="3"/>
      <c r="BZF62" s="3"/>
      <c r="BZG62" s="3"/>
      <c r="BZH62" s="3"/>
      <c r="BZI62" s="3"/>
      <c r="BZJ62" s="3"/>
      <c r="BZK62" s="3"/>
      <c r="BZL62" s="3"/>
      <c r="BZM62" s="3"/>
      <c r="BZN62" s="3"/>
      <c r="BZO62" s="3"/>
      <c r="BZP62" s="3"/>
      <c r="BZQ62" s="3"/>
      <c r="BZR62" s="3"/>
      <c r="BZS62" s="3"/>
      <c r="BZT62" s="3"/>
      <c r="BZU62" s="3"/>
      <c r="BZV62" s="3"/>
      <c r="BZW62" s="3"/>
      <c r="BZX62" s="3"/>
      <c r="BZY62" s="3"/>
      <c r="BZZ62" s="3"/>
      <c r="CAA62" s="3"/>
      <c r="CAB62" s="3"/>
      <c r="CAC62" s="3"/>
      <c r="CAD62" s="3"/>
      <c r="CAE62" s="3"/>
      <c r="CAF62" s="3"/>
      <c r="CAG62" s="3"/>
      <c r="CAH62" s="3"/>
      <c r="CAI62" s="3"/>
      <c r="CAJ62" s="3"/>
      <c r="CAK62" s="3"/>
      <c r="CAL62" s="3"/>
      <c r="CAM62" s="3"/>
      <c r="CAN62" s="3"/>
      <c r="CAO62" s="3"/>
      <c r="CAP62" s="3"/>
      <c r="CAQ62" s="3"/>
      <c r="CAR62" s="3"/>
      <c r="CAS62" s="3"/>
      <c r="CAT62" s="3"/>
      <c r="CAU62" s="3"/>
      <c r="CAV62" s="3"/>
      <c r="CAW62" s="3"/>
      <c r="CAX62" s="3"/>
      <c r="CAY62" s="3"/>
      <c r="CAZ62" s="3"/>
      <c r="CBA62" s="3"/>
      <c r="CBB62" s="3"/>
      <c r="CBC62" s="3"/>
      <c r="CBD62" s="3"/>
      <c r="CBE62" s="3"/>
      <c r="CBF62" s="3"/>
      <c r="CBG62" s="3"/>
      <c r="CBH62" s="3"/>
      <c r="CBI62" s="3"/>
      <c r="CBJ62" s="3"/>
      <c r="CBK62" s="3"/>
      <c r="CBL62" s="3"/>
      <c r="CBM62" s="3"/>
      <c r="CBN62" s="3"/>
      <c r="CBO62" s="3"/>
      <c r="CBP62" s="3"/>
      <c r="CBQ62" s="3"/>
      <c r="CBR62" s="3"/>
      <c r="CBS62" s="3"/>
      <c r="CBT62" s="3"/>
      <c r="CBU62" s="3"/>
      <c r="CBV62" s="3"/>
      <c r="CBW62" s="3"/>
      <c r="CBX62" s="3"/>
      <c r="CBY62" s="3"/>
      <c r="CBZ62" s="3"/>
      <c r="CCA62" s="3"/>
      <c r="CCB62" s="3"/>
      <c r="CCC62" s="3"/>
      <c r="CCD62" s="3"/>
      <c r="CCE62" s="3"/>
      <c r="CCF62" s="3"/>
      <c r="CCG62" s="3"/>
      <c r="CCH62" s="3"/>
      <c r="CCI62" s="3"/>
      <c r="CCJ62" s="3"/>
      <c r="CCK62" s="3"/>
      <c r="CCL62" s="3"/>
      <c r="CCM62" s="3"/>
      <c r="CCN62" s="3"/>
      <c r="CCO62" s="3"/>
      <c r="CCP62" s="3"/>
      <c r="CCQ62" s="3"/>
      <c r="CCR62" s="3"/>
      <c r="CCS62" s="3"/>
      <c r="CCT62" s="3"/>
      <c r="CCU62" s="3"/>
      <c r="CCV62" s="3"/>
      <c r="CCW62" s="3"/>
      <c r="CCX62" s="3"/>
      <c r="CCY62" s="3"/>
      <c r="CCZ62" s="3"/>
      <c r="CDA62" s="3"/>
      <c r="CDB62" s="3"/>
      <c r="CDC62" s="3"/>
      <c r="CDD62" s="3"/>
      <c r="CDE62" s="3"/>
      <c r="CDF62" s="3"/>
      <c r="CDG62" s="3"/>
      <c r="CDH62" s="3"/>
      <c r="CDI62" s="3"/>
      <c r="CDJ62" s="3"/>
      <c r="CDK62" s="3"/>
      <c r="CDL62" s="3"/>
      <c r="CDM62" s="3"/>
      <c r="CDN62" s="3"/>
      <c r="CDO62" s="3"/>
      <c r="CDP62" s="3"/>
      <c r="CDQ62" s="3"/>
      <c r="CDR62" s="3"/>
      <c r="CDS62" s="3"/>
      <c r="CDT62" s="3"/>
      <c r="CDU62" s="3"/>
      <c r="CDV62" s="3"/>
      <c r="CDW62" s="3"/>
      <c r="CDX62" s="3"/>
      <c r="CDY62" s="3"/>
      <c r="CDZ62" s="3"/>
      <c r="CEA62" s="3"/>
      <c r="CEB62" s="3"/>
      <c r="CEC62" s="3"/>
      <c r="CED62" s="3"/>
      <c r="CEE62" s="3"/>
      <c r="CEF62" s="3"/>
      <c r="CEG62" s="3"/>
      <c r="CEH62" s="3"/>
      <c r="CEI62" s="3"/>
      <c r="CEJ62" s="3"/>
      <c r="CEK62" s="3"/>
      <c r="CEL62" s="3"/>
      <c r="CEM62" s="3"/>
      <c r="CEN62" s="3"/>
      <c r="CEO62" s="3"/>
      <c r="CEP62" s="3"/>
      <c r="CEQ62" s="3"/>
      <c r="CER62" s="3"/>
      <c r="CES62" s="3"/>
      <c r="CET62" s="3"/>
      <c r="CEU62" s="3"/>
      <c r="CEV62" s="3"/>
      <c r="CEW62" s="3"/>
      <c r="CEX62" s="3"/>
      <c r="CEY62" s="3"/>
      <c r="CEZ62" s="3"/>
      <c r="CFA62" s="3"/>
      <c r="CFB62" s="3"/>
      <c r="CFC62" s="3"/>
      <c r="CFD62" s="3"/>
      <c r="CFE62" s="3"/>
      <c r="CFF62" s="3"/>
      <c r="CFG62" s="3"/>
      <c r="CFH62" s="3"/>
      <c r="CFI62" s="3"/>
      <c r="CFJ62" s="3"/>
      <c r="CFK62" s="3"/>
      <c r="CFL62" s="3"/>
      <c r="CFM62" s="3"/>
      <c r="CFN62" s="3"/>
      <c r="CFO62" s="3"/>
      <c r="CFP62" s="3"/>
      <c r="CFQ62" s="3"/>
      <c r="CFR62" s="3"/>
      <c r="CFS62" s="3"/>
      <c r="CFT62" s="3"/>
      <c r="CFU62" s="3"/>
      <c r="CFV62" s="3"/>
      <c r="CFW62" s="3"/>
    </row>
    <row r="63" spans="1:2207" s="6" customFormat="1" ht="24.75" customHeight="1" x14ac:dyDescent="0.25">
      <c r="A63" s="162"/>
      <c r="B63" s="181"/>
      <c r="C63" s="249" t="s">
        <v>58</v>
      </c>
      <c r="D63" s="249"/>
      <c r="E63" s="249"/>
      <c r="F63" s="249"/>
      <c r="G63" s="249"/>
      <c r="H63" s="249"/>
      <c r="I63" s="249"/>
      <c r="J63" s="249"/>
      <c r="K63" s="249"/>
      <c r="L63" s="38">
        <f>L59+L51+L41+L36+L32+L28+L62</f>
        <v>345000</v>
      </c>
      <c r="M63" s="38">
        <f t="shared" ref="M63:R63" si="8">M59+M51+M41+M36+M32+M28+M62</f>
        <v>345000</v>
      </c>
      <c r="N63" s="38"/>
      <c r="O63" s="38">
        <f t="shared" si="8"/>
        <v>6750</v>
      </c>
      <c r="P63" s="38">
        <f t="shared" si="8"/>
        <v>97750</v>
      </c>
      <c r="Q63" s="38">
        <f t="shared" si="8"/>
        <v>86750</v>
      </c>
      <c r="R63" s="38">
        <f t="shared" si="8"/>
        <v>153750</v>
      </c>
      <c r="S63" s="39">
        <f>(S62+S59+S51+S41+S36+S32+S28)/7</f>
        <v>0.18869047619047619</v>
      </c>
      <c r="T63" s="39">
        <f t="shared" ref="T63:V63" si="9">(T62+T59+T51+T41+T36+T32+T28)/7</f>
        <v>0.32916666666666666</v>
      </c>
      <c r="U63" s="39">
        <f t="shared" si="9"/>
        <v>0.22678571428571428</v>
      </c>
      <c r="V63" s="39">
        <f t="shared" si="9"/>
        <v>0.25535714285714289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  <c r="AMU63" s="3"/>
      <c r="AMV63" s="3"/>
      <c r="AMW63" s="3"/>
      <c r="AMX63" s="3"/>
      <c r="AMY63" s="3"/>
      <c r="AMZ63" s="3"/>
      <c r="ANA63" s="3"/>
      <c r="ANB63" s="3"/>
      <c r="ANC63" s="3"/>
      <c r="AND63" s="3"/>
      <c r="ANE63" s="3"/>
      <c r="ANF63" s="3"/>
      <c r="ANG63" s="3"/>
      <c r="ANH63" s="3"/>
      <c r="ANI63" s="3"/>
      <c r="ANJ63" s="3"/>
      <c r="ANK63" s="3"/>
      <c r="ANL63" s="3"/>
      <c r="ANM63" s="3"/>
      <c r="ANN63" s="3"/>
      <c r="ANO63" s="3"/>
      <c r="ANP63" s="3"/>
      <c r="ANQ63" s="3"/>
      <c r="ANR63" s="3"/>
      <c r="ANS63" s="3"/>
      <c r="ANT63" s="3"/>
      <c r="ANU63" s="3"/>
      <c r="ANV63" s="3"/>
      <c r="ANW63" s="3"/>
      <c r="ANX63" s="3"/>
      <c r="ANY63" s="3"/>
      <c r="ANZ63" s="3"/>
      <c r="AOA63" s="3"/>
      <c r="AOB63" s="3"/>
      <c r="AOC63" s="3"/>
      <c r="AOD63" s="3"/>
      <c r="AOE63" s="3"/>
      <c r="AOF63" s="3"/>
      <c r="AOG63" s="3"/>
      <c r="AOH63" s="3"/>
      <c r="AOI63" s="3"/>
      <c r="AOJ63" s="3"/>
      <c r="AOK63" s="3"/>
      <c r="AOL63" s="3"/>
      <c r="AOM63" s="3"/>
      <c r="AON63" s="3"/>
      <c r="AOO63" s="3"/>
      <c r="AOP63" s="3"/>
      <c r="AOQ63" s="3"/>
      <c r="AOR63" s="3"/>
      <c r="AOS63" s="3"/>
      <c r="AOT63" s="3"/>
      <c r="AOU63" s="3"/>
      <c r="AOV63" s="3"/>
      <c r="AOW63" s="3"/>
      <c r="AOX63" s="3"/>
      <c r="AOY63" s="3"/>
      <c r="AOZ63" s="3"/>
      <c r="APA63" s="3"/>
      <c r="APB63" s="3"/>
      <c r="APC63" s="3"/>
      <c r="APD63" s="3"/>
      <c r="APE63" s="3"/>
      <c r="APF63" s="3"/>
      <c r="APG63" s="3"/>
      <c r="APH63" s="3"/>
      <c r="API63" s="3"/>
      <c r="APJ63" s="3"/>
      <c r="APK63" s="3"/>
      <c r="APL63" s="3"/>
      <c r="APM63" s="3"/>
      <c r="APN63" s="3"/>
      <c r="APO63" s="3"/>
      <c r="APP63" s="3"/>
      <c r="APQ63" s="3"/>
      <c r="APR63" s="3"/>
      <c r="APS63" s="3"/>
      <c r="APT63" s="3"/>
      <c r="APU63" s="3"/>
      <c r="APV63" s="3"/>
      <c r="APW63" s="3"/>
      <c r="APX63" s="3"/>
      <c r="APY63" s="3"/>
      <c r="APZ63" s="3"/>
      <c r="AQA63" s="3"/>
      <c r="AQB63" s="3"/>
      <c r="AQC63" s="3"/>
      <c r="AQD63" s="3"/>
      <c r="AQE63" s="3"/>
      <c r="AQF63" s="3"/>
      <c r="AQG63" s="3"/>
      <c r="AQH63" s="3"/>
      <c r="AQI63" s="3"/>
      <c r="AQJ63" s="3"/>
      <c r="AQK63" s="3"/>
      <c r="AQL63" s="3"/>
      <c r="AQM63" s="3"/>
      <c r="AQN63" s="3"/>
      <c r="AQO63" s="3"/>
      <c r="AQP63" s="3"/>
      <c r="AQQ63" s="3"/>
      <c r="AQR63" s="3"/>
      <c r="AQS63" s="3"/>
      <c r="AQT63" s="3"/>
      <c r="AQU63" s="3"/>
      <c r="AQV63" s="3"/>
      <c r="AQW63" s="3"/>
      <c r="AQX63" s="3"/>
      <c r="AQY63" s="3"/>
      <c r="AQZ63" s="3"/>
      <c r="ARA63" s="3"/>
      <c r="ARB63" s="3"/>
      <c r="ARC63" s="3"/>
      <c r="ARD63" s="3"/>
      <c r="ARE63" s="3"/>
      <c r="ARF63" s="3"/>
      <c r="ARG63" s="3"/>
      <c r="ARH63" s="3"/>
      <c r="ARI63" s="3"/>
      <c r="ARJ63" s="3"/>
      <c r="ARK63" s="3"/>
      <c r="ARL63" s="3"/>
      <c r="ARM63" s="3"/>
      <c r="ARN63" s="3"/>
      <c r="ARO63" s="3"/>
      <c r="ARP63" s="3"/>
      <c r="ARQ63" s="3"/>
      <c r="ARR63" s="3"/>
      <c r="ARS63" s="3"/>
      <c r="ART63" s="3"/>
      <c r="ARU63" s="3"/>
      <c r="ARV63" s="3"/>
      <c r="ARW63" s="3"/>
      <c r="ARX63" s="3"/>
      <c r="ARY63" s="3"/>
      <c r="ARZ63" s="3"/>
      <c r="ASA63" s="3"/>
      <c r="ASB63" s="3"/>
      <c r="ASC63" s="3"/>
      <c r="ASD63" s="3"/>
      <c r="ASE63" s="3"/>
      <c r="ASF63" s="3"/>
      <c r="ASG63" s="3"/>
      <c r="ASH63" s="3"/>
      <c r="ASI63" s="3"/>
      <c r="ASJ63" s="3"/>
      <c r="ASK63" s="3"/>
      <c r="ASL63" s="3"/>
      <c r="ASM63" s="3"/>
      <c r="ASN63" s="3"/>
      <c r="ASO63" s="3"/>
      <c r="ASP63" s="3"/>
      <c r="ASQ63" s="3"/>
      <c r="ASR63" s="3"/>
      <c r="ASS63" s="3"/>
      <c r="AST63" s="3"/>
      <c r="ASU63" s="3"/>
      <c r="ASV63" s="3"/>
      <c r="ASW63" s="3"/>
      <c r="ASX63" s="3"/>
      <c r="ASY63" s="3"/>
      <c r="ASZ63" s="3"/>
      <c r="ATA63" s="3"/>
      <c r="ATB63" s="3"/>
      <c r="ATC63" s="3"/>
      <c r="ATD63" s="3"/>
      <c r="ATE63" s="3"/>
      <c r="ATF63" s="3"/>
      <c r="ATG63" s="3"/>
      <c r="ATH63" s="3"/>
      <c r="ATI63" s="3"/>
      <c r="ATJ63" s="3"/>
      <c r="ATK63" s="3"/>
      <c r="ATL63" s="3"/>
      <c r="ATM63" s="3"/>
      <c r="ATN63" s="3"/>
      <c r="ATO63" s="3"/>
      <c r="ATP63" s="3"/>
      <c r="ATQ63" s="3"/>
      <c r="ATR63" s="3"/>
      <c r="ATS63" s="3"/>
      <c r="ATT63" s="3"/>
      <c r="ATU63" s="3"/>
      <c r="ATV63" s="3"/>
      <c r="ATW63" s="3"/>
      <c r="ATX63" s="3"/>
      <c r="ATY63" s="3"/>
      <c r="ATZ63" s="3"/>
      <c r="AUA63" s="3"/>
      <c r="AUB63" s="3"/>
      <c r="AUC63" s="3"/>
      <c r="AUD63" s="3"/>
      <c r="AUE63" s="3"/>
      <c r="AUF63" s="3"/>
      <c r="AUG63" s="3"/>
      <c r="AUH63" s="3"/>
      <c r="AUI63" s="3"/>
      <c r="AUJ63" s="3"/>
      <c r="AUK63" s="3"/>
      <c r="AUL63" s="3"/>
      <c r="AUM63" s="3"/>
      <c r="AUN63" s="3"/>
      <c r="AUO63" s="3"/>
      <c r="AUP63" s="3"/>
      <c r="AUQ63" s="3"/>
      <c r="AUR63" s="3"/>
      <c r="AUS63" s="3"/>
      <c r="AUT63" s="3"/>
      <c r="AUU63" s="3"/>
      <c r="AUV63" s="3"/>
      <c r="AUW63" s="3"/>
      <c r="AUX63" s="3"/>
      <c r="AUY63" s="3"/>
      <c r="AUZ63" s="3"/>
      <c r="AVA63" s="3"/>
      <c r="AVB63" s="3"/>
      <c r="AVC63" s="3"/>
      <c r="AVD63" s="3"/>
      <c r="AVE63" s="3"/>
      <c r="AVF63" s="3"/>
      <c r="AVG63" s="3"/>
      <c r="AVH63" s="3"/>
      <c r="AVI63" s="3"/>
      <c r="AVJ63" s="3"/>
      <c r="AVK63" s="3"/>
      <c r="AVL63" s="3"/>
      <c r="AVM63" s="3"/>
      <c r="AVN63" s="3"/>
      <c r="AVO63" s="3"/>
      <c r="AVP63" s="3"/>
      <c r="AVQ63" s="3"/>
      <c r="AVR63" s="3"/>
      <c r="AVS63" s="3"/>
      <c r="AVT63" s="3"/>
      <c r="AVU63" s="3"/>
      <c r="AVV63" s="3"/>
      <c r="AVW63" s="3"/>
      <c r="AVX63" s="3"/>
      <c r="AVY63" s="3"/>
      <c r="AVZ63" s="3"/>
      <c r="AWA63" s="3"/>
      <c r="AWB63" s="3"/>
      <c r="AWC63" s="3"/>
      <c r="AWD63" s="3"/>
      <c r="AWE63" s="3"/>
      <c r="AWF63" s="3"/>
      <c r="AWG63" s="3"/>
      <c r="AWH63" s="3"/>
      <c r="AWI63" s="3"/>
      <c r="AWJ63" s="3"/>
      <c r="AWK63" s="3"/>
      <c r="AWL63" s="3"/>
      <c r="AWM63" s="3"/>
      <c r="AWN63" s="3"/>
      <c r="AWO63" s="3"/>
      <c r="AWP63" s="3"/>
      <c r="AWQ63" s="3"/>
      <c r="AWR63" s="3"/>
      <c r="AWS63" s="3"/>
      <c r="AWT63" s="3"/>
      <c r="AWU63" s="3"/>
      <c r="AWV63" s="3"/>
      <c r="AWW63" s="3"/>
      <c r="AWX63" s="3"/>
      <c r="AWY63" s="3"/>
      <c r="AWZ63" s="3"/>
      <c r="AXA63" s="3"/>
      <c r="AXB63" s="3"/>
      <c r="AXC63" s="3"/>
      <c r="AXD63" s="3"/>
      <c r="AXE63" s="3"/>
      <c r="AXF63" s="3"/>
      <c r="AXG63" s="3"/>
      <c r="AXH63" s="3"/>
      <c r="AXI63" s="3"/>
      <c r="AXJ63" s="3"/>
      <c r="AXK63" s="3"/>
      <c r="AXL63" s="3"/>
      <c r="AXM63" s="3"/>
      <c r="AXN63" s="3"/>
      <c r="AXO63" s="3"/>
      <c r="AXP63" s="3"/>
      <c r="AXQ63" s="3"/>
      <c r="AXR63" s="3"/>
      <c r="AXS63" s="3"/>
      <c r="AXT63" s="3"/>
      <c r="AXU63" s="3"/>
      <c r="AXV63" s="3"/>
      <c r="AXW63" s="3"/>
      <c r="AXX63" s="3"/>
      <c r="AXY63" s="3"/>
      <c r="AXZ63" s="3"/>
      <c r="AYA63" s="3"/>
      <c r="AYB63" s="3"/>
      <c r="AYC63" s="3"/>
      <c r="AYD63" s="3"/>
      <c r="AYE63" s="3"/>
      <c r="AYF63" s="3"/>
      <c r="AYG63" s="3"/>
      <c r="AYH63" s="3"/>
      <c r="AYI63" s="3"/>
      <c r="AYJ63" s="3"/>
      <c r="AYK63" s="3"/>
      <c r="AYL63" s="3"/>
      <c r="AYM63" s="3"/>
      <c r="AYN63" s="3"/>
      <c r="AYO63" s="3"/>
      <c r="AYP63" s="3"/>
      <c r="AYQ63" s="3"/>
      <c r="AYR63" s="3"/>
      <c r="AYS63" s="3"/>
      <c r="AYT63" s="3"/>
      <c r="AYU63" s="3"/>
      <c r="AYV63" s="3"/>
      <c r="AYW63" s="3"/>
      <c r="AYX63" s="3"/>
      <c r="AYY63" s="3"/>
      <c r="AYZ63" s="3"/>
      <c r="AZA63" s="3"/>
      <c r="AZB63" s="3"/>
      <c r="AZC63" s="3"/>
      <c r="AZD63" s="3"/>
      <c r="AZE63" s="3"/>
      <c r="AZF63" s="3"/>
      <c r="AZG63" s="3"/>
      <c r="AZH63" s="3"/>
      <c r="AZI63" s="3"/>
      <c r="AZJ63" s="3"/>
      <c r="AZK63" s="3"/>
      <c r="AZL63" s="3"/>
      <c r="AZM63" s="3"/>
      <c r="AZN63" s="3"/>
      <c r="AZO63" s="3"/>
      <c r="AZP63" s="3"/>
      <c r="AZQ63" s="3"/>
      <c r="AZR63" s="3"/>
      <c r="AZS63" s="3"/>
      <c r="AZT63" s="3"/>
      <c r="AZU63" s="3"/>
      <c r="AZV63" s="3"/>
      <c r="AZW63" s="3"/>
      <c r="AZX63" s="3"/>
      <c r="AZY63" s="3"/>
      <c r="AZZ63" s="3"/>
      <c r="BAA63" s="3"/>
      <c r="BAB63" s="3"/>
      <c r="BAC63" s="3"/>
      <c r="BAD63" s="3"/>
      <c r="BAE63" s="3"/>
      <c r="BAF63" s="3"/>
      <c r="BAG63" s="3"/>
      <c r="BAH63" s="3"/>
      <c r="BAI63" s="3"/>
      <c r="BAJ63" s="3"/>
      <c r="BAK63" s="3"/>
      <c r="BAL63" s="3"/>
      <c r="BAM63" s="3"/>
      <c r="BAN63" s="3"/>
      <c r="BAO63" s="3"/>
      <c r="BAP63" s="3"/>
      <c r="BAQ63" s="3"/>
      <c r="BAR63" s="3"/>
      <c r="BAS63" s="3"/>
      <c r="BAT63" s="3"/>
      <c r="BAU63" s="3"/>
      <c r="BAV63" s="3"/>
      <c r="BAW63" s="3"/>
      <c r="BAX63" s="3"/>
      <c r="BAY63" s="3"/>
      <c r="BAZ63" s="3"/>
      <c r="BBA63" s="3"/>
      <c r="BBB63" s="3"/>
      <c r="BBC63" s="3"/>
      <c r="BBD63" s="3"/>
      <c r="BBE63" s="3"/>
      <c r="BBF63" s="3"/>
      <c r="BBG63" s="3"/>
      <c r="BBH63" s="3"/>
      <c r="BBI63" s="3"/>
      <c r="BBJ63" s="3"/>
      <c r="BBK63" s="3"/>
      <c r="BBL63" s="3"/>
      <c r="BBM63" s="3"/>
      <c r="BBN63" s="3"/>
      <c r="BBO63" s="3"/>
      <c r="BBP63" s="3"/>
      <c r="BBQ63" s="3"/>
      <c r="BBR63" s="3"/>
      <c r="BBS63" s="3"/>
      <c r="BBT63" s="3"/>
      <c r="BBU63" s="3"/>
      <c r="BBV63" s="3"/>
      <c r="BBW63" s="3"/>
      <c r="BBX63" s="3"/>
      <c r="BBY63" s="3"/>
      <c r="BBZ63" s="3"/>
      <c r="BCA63" s="3"/>
      <c r="BCB63" s="3"/>
      <c r="BCC63" s="3"/>
      <c r="BCD63" s="3"/>
      <c r="BCE63" s="3"/>
      <c r="BCF63" s="3"/>
      <c r="BCG63" s="3"/>
      <c r="BCH63" s="3"/>
      <c r="BCI63" s="3"/>
      <c r="BCJ63" s="3"/>
      <c r="BCK63" s="3"/>
      <c r="BCL63" s="3"/>
      <c r="BCM63" s="3"/>
      <c r="BCN63" s="3"/>
      <c r="BCO63" s="3"/>
      <c r="BCP63" s="3"/>
      <c r="BCQ63" s="3"/>
      <c r="BCR63" s="3"/>
      <c r="BCS63" s="3"/>
      <c r="BCT63" s="3"/>
      <c r="BCU63" s="3"/>
      <c r="BCV63" s="3"/>
      <c r="BCW63" s="3"/>
      <c r="BCX63" s="3"/>
      <c r="BCY63" s="3"/>
      <c r="BCZ63" s="3"/>
      <c r="BDA63" s="3"/>
      <c r="BDB63" s="3"/>
      <c r="BDC63" s="3"/>
      <c r="BDD63" s="3"/>
      <c r="BDE63" s="3"/>
      <c r="BDF63" s="3"/>
      <c r="BDG63" s="3"/>
      <c r="BDH63" s="3"/>
      <c r="BDI63" s="3"/>
      <c r="BDJ63" s="3"/>
      <c r="BDK63" s="3"/>
      <c r="BDL63" s="3"/>
      <c r="BDM63" s="3"/>
      <c r="BDN63" s="3"/>
      <c r="BDO63" s="3"/>
      <c r="BDP63" s="3"/>
      <c r="BDQ63" s="3"/>
      <c r="BDR63" s="3"/>
      <c r="BDS63" s="3"/>
      <c r="BDT63" s="3"/>
      <c r="BDU63" s="3"/>
      <c r="BDV63" s="3"/>
      <c r="BDW63" s="3"/>
      <c r="BDX63" s="3"/>
      <c r="BDY63" s="3"/>
      <c r="BDZ63" s="3"/>
      <c r="BEA63" s="3"/>
      <c r="BEB63" s="3"/>
      <c r="BEC63" s="3"/>
      <c r="BED63" s="3"/>
      <c r="BEE63" s="3"/>
      <c r="BEF63" s="3"/>
      <c r="BEG63" s="3"/>
      <c r="BEH63" s="3"/>
      <c r="BEI63" s="3"/>
      <c r="BEJ63" s="3"/>
      <c r="BEK63" s="3"/>
      <c r="BEL63" s="3"/>
      <c r="BEM63" s="3"/>
      <c r="BEN63" s="3"/>
      <c r="BEO63" s="3"/>
      <c r="BEP63" s="3"/>
      <c r="BEQ63" s="3"/>
      <c r="BER63" s="3"/>
      <c r="BES63" s="3"/>
      <c r="BET63" s="3"/>
      <c r="BEU63" s="3"/>
      <c r="BEV63" s="3"/>
      <c r="BEW63" s="3"/>
      <c r="BEX63" s="3"/>
      <c r="BEY63" s="3"/>
      <c r="BEZ63" s="3"/>
      <c r="BFA63" s="3"/>
      <c r="BFB63" s="3"/>
      <c r="BFC63" s="3"/>
      <c r="BFD63" s="3"/>
      <c r="BFE63" s="3"/>
      <c r="BFF63" s="3"/>
      <c r="BFG63" s="3"/>
      <c r="BFH63" s="3"/>
      <c r="BFI63" s="3"/>
      <c r="BFJ63" s="3"/>
      <c r="BFK63" s="3"/>
      <c r="BFL63" s="3"/>
      <c r="BFM63" s="3"/>
      <c r="BFN63" s="3"/>
      <c r="BFO63" s="3"/>
      <c r="BFP63" s="3"/>
      <c r="BFQ63" s="3"/>
      <c r="BFR63" s="3"/>
      <c r="BFS63" s="3"/>
      <c r="BFT63" s="3"/>
      <c r="BFU63" s="3"/>
      <c r="BFV63" s="3"/>
      <c r="BFW63" s="3"/>
      <c r="BFX63" s="3"/>
      <c r="BFY63" s="3"/>
      <c r="BFZ63" s="3"/>
      <c r="BGA63" s="3"/>
      <c r="BGB63" s="3"/>
      <c r="BGC63" s="3"/>
      <c r="BGD63" s="3"/>
      <c r="BGE63" s="3"/>
      <c r="BGF63" s="3"/>
      <c r="BGG63" s="3"/>
      <c r="BGH63" s="3"/>
      <c r="BGI63" s="3"/>
      <c r="BGJ63" s="3"/>
      <c r="BGK63" s="3"/>
      <c r="BGL63" s="3"/>
      <c r="BGM63" s="3"/>
      <c r="BGN63" s="3"/>
      <c r="BGO63" s="3"/>
      <c r="BGP63" s="3"/>
      <c r="BGQ63" s="3"/>
      <c r="BGR63" s="3"/>
      <c r="BGS63" s="3"/>
      <c r="BGT63" s="3"/>
      <c r="BGU63" s="3"/>
      <c r="BGV63" s="3"/>
      <c r="BGW63" s="3"/>
      <c r="BGX63" s="3"/>
      <c r="BGY63" s="3"/>
      <c r="BGZ63" s="3"/>
      <c r="BHA63" s="3"/>
      <c r="BHB63" s="3"/>
      <c r="BHC63" s="3"/>
      <c r="BHD63" s="3"/>
      <c r="BHE63" s="3"/>
      <c r="BHF63" s="3"/>
      <c r="BHG63" s="3"/>
      <c r="BHH63" s="3"/>
      <c r="BHI63" s="3"/>
      <c r="BHJ63" s="3"/>
      <c r="BHK63" s="3"/>
      <c r="BHL63" s="3"/>
      <c r="BHM63" s="3"/>
      <c r="BHN63" s="3"/>
      <c r="BHO63" s="3"/>
      <c r="BHP63" s="3"/>
      <c r="BHQ63" s="3"/>
      <c r="BHR63" s="3"/>
      <c r="BHS63" s="3"/>
      <c r="BHT63" s="3"/>
      <c r="BHU63" s="3"/>
      <c r="BHV63" s="3"/>
      <c r="BHW63" s="3"/>
      <c r="BHX63" s="3"/>
      <c r="BHY63" s="3"/>
      <c r="BHZ63" s="3"/>
      <c r="BIA63" s="3"/>
      <c r="BIB63" s="3"/>
      <c r="BIC63" s="3"/>
      <c r="BID63" s="3"/>
      <c r="BIE63" s="3"/>
      <c r="BIF63" s="3"/>
      <c r="BIG63" s="3"/>
      <c r="BIH63" s="3"/>
      <c r="BII63" s="3"/>
      <c r="BIJ63" s="3"/>
      <c r="BIK63" s="3"/>
      <c r="BIL63" s="3"/>
      <c r="BIM63" s="3"/>
      <c r="BIN63" s="3"/>
      <c r="BIO63" s="3"/>
      <c r="BIP63" s="3"/>
      <c r="BIQ63" s="3"/>
      <c r="BIR63" s="3"/>
      <c r="BIS63" s="3"/>
      <c r="BIT63" s="3"/>
      <c r="BIU63" s="3"/>
      <c r="BIV63" s="3"/>
      <c r="BIW63" s="3"/>
      <c r="BIX63" s="3"/>
      <c r="BIY63" s="3"/>
      <c r="BIZ63" s="3"/>
      <c r="BJA63" s="3"/>
      <c r="BJB63" s="3"/>
      <c r="BJC63" s="3"/>
      <c r="BJD63" s="3"/>
      <c r="BJE63" s="3"/>
      <c r="BJF63" s="3"/>
      <c r="BJG63" s="3"/>
      <c r="BJH63" s="3"/>
      <c r="BJI63" s="3"/>
      <c r="BJJ63" s="3"/>
      <c r="BJK63" s="3"/>
      <c r="BJL63" s="3"/>
      <c r="BJM63" s="3"/>
      <c r="BJN63" s="3"/>
      <c r="BJO63" s="3"/>
      <c r="BJP63" s="3"/>
      <c r="BJQ63" s="3"/>
      <c r="BJR63" s="3"/>
      <c r="BJS63" s="3"/>
      <c r="BJT63" s="3"/>
      <c r="BJU63" s="3"/>
      <c r="BJV63" s="3"/>
      <c r="BJW63" s="3"/>
      <c r="BJX63" s="3"/>
      <c r="BJY63" s="3"/>
      <c r="BJZ63" s="3"/>
      <c r="BKA63" s="3"/>
      <c r="BKB63" s="3"/>
      <c r="BKC63" s="3"/>
      <c r="BKD63" s="3"/>
      <c r="BKE63" s="3"/>
      <c r="BKF63" s="3"/>
      <c r="BKG63" s="3"/>
      <c r="BKH63" s="3"/>
      <c r="BKI63" s="3"/>
      <c r="BKJ63" s="3"/>
      <c r="BKK63" s="3"/>
      <c r="BKL63" s="3"/>
      <c r="BKM63" s="3"/>
      <c r="BKN63" s="3"/>
      <c r="BKO63" s="3"/>
      <c r="BKP63" s="3"/>
      <c r="BKQ63" s="3"/>
      <c r="BKR63" s="3"/>
      <c r="BKS63" s="3"/>
      <c r="BKT63" s="3"/>
      <c r="BKU63" s="3"/>
      <c r="BKV63" s="3"/>
      <c r="BKW63" s="3"/>
      <c r="BKX63" s="3"/>
      <c r="BKY63" s="3"/>
      <c r="BKZ63" s="3"/>
      <c r="BLA63" s="3"/>
      <c r="BLB63" s="3"/>
      <c r="BLC63" s="3"/>
      <c r="BLD63" s="3"/>
      <c r="BLE63" s="3"/>
      <c r="BLF63" s="3"/>
      <c r="BLG63" s="3"/>
      <c r="BLH63" s="3"/>
      <c r="BLI63" s="3"/>
      <c r="BLJ63" s="3"/>
      <c r="BLK63" s="3"/>
      <c r="BLL63" s="3"/>
      <c r="BLM63" s="3"/>
      <c r="BLN63" s="3"/>
      <c r="BLO63" s="3"/>
      <c r="BLP63" s="3"/>
      <c r="BLQ63" s="3"/>
      <c r="BLR63" s="3"/>
      <c r="BLS63" s="3"/>
      <c r="BLT63" s="3"/>
      <c r="BLU63" s="3"/>
      <c r="BLV63" s="3"/>
      <c r="BLW63" s="3"/>
      <c r="BLX63" s="3"/>
      <c r="BLY63" s="3"/>
      <c r="BLZ63" s="3"/>
      <c r="BMA63" s="3"/>
      <c r="BMB63" s="3"/>
      <c r="BMC63" s="3"/>
      <c r="BMD63" s="3"/>
      <c r="BME63" s="3"/>
      <c r="BMF63" s="3"/>
      <c r="BMG63" s="3"/>
      <c r="BMH63" s="3"/>
      <c r="BMI63" s="3"/>
      <c r="BMJ63" s="3"/>
      <c r="BMK63" s="3"/>
      <c r="BML63" s="3"/>
      <c r="BMM63" s="3"/>
      <c r="BMN63" s="3"/>
      <c r="BMO63" s="3"/>
      <c r="BMP63" s="3"/>
      <c r="BMQ63" s="3"/>
      <c r="BMR63" s="3"/>
      <c r="BMS63" s="3"/>
      <c r="BMT63" s="3"/>
      <c r="BMU63" s="3"/>
      <c r="BMV63" s="3"/>
      <c r="BMW63" s="3"/>
      <c r="BMX63" s="3"/>
      <c r="BMY63" s="3"/>
      <c r="BMZ63" s="3"/>
      <c r="BNA63" s="3"/>
      <c r="BNB63" s="3"/>
      <c r="BNC63" s="3"/>
      <c r="BND63" s="3"/>
      <c r="BNE63" s="3"/>
      <c r="BNF63" s="3"/>
      <c r="BNG63" s="3"/>
      <c r="BNH63" s="3"/>
      <c r="BNI63" s="3"/>
      <c r="BNJ63" s="3"/>
      <c r="BNK63" s="3"/>
      <c r="BNL63" s="3"/>
      <c r="BNM63" s="3"/>
      <c r="BNN63" s="3"/>
      <c r="BNO63" s="3"/>
      <c r="BNP63" s="3"/>
      <c r="BNQ63" s="3"/>
      <c r="BNR63" s="3"/>
      <c r="BNS63" s="3"/>
      <c r="BNT63" s="3"/>
      <c r="BNU63" s="3"/>
      <c r="BNV63" s="3"/>
      <c r="BNW63" s="3"/>
      <c r="BNX63" s="3"/>
      <c r="BNY63" s="3"/>
      <c r="BNZ63" s="3"/>
      <c r="BOA63" s="3"/>
      <c r="BOB63" s="3"/>
      <c r="BOC63" s="3"/>
      <c r="BOD63" s="3"/>
      <c r="BOE63" s="3"/>
      <c r="BOF63" s="3"/>
      <c r="BOG63" s="3"/>
      <c r="BOH63" s="3"/>
      <c r="BOI63" s="3"/>
      <c r="BOJ63" s="3"/>
      <c r="BOK63" s="3"/>
      <c r="BOL63" s="3"/>
      <c r="BOM63" s="3"/>
      <c r="BON63" s="3"/>
      <c r="BOO63" s="3"/>
      <c r="BOP63" s="3"/>
      <c r="BOQ63" s="3"/>
      <c r="BOR63" s="3"/>
      <c r="BOS63" s="3"/>
      <c r="BOT63" s="3"/>
      <c r="BOU63" s="3"/>
      <c r="BOV63" s="3"/>
      <c r="BOW63" s="3"/>
      <c r="BOX63" s="3"/>
      <c r="BOY63" s="3"/>
      <c r="BOZ63" s="3"/>
      <c r="BPA63" s="3"/>
      <c r="BPB63" s="3"/>
      <c r="BPC63" s="3"/>
      <c r="BPD63" s="3"/>
      <c r="BPE63" s="3"/>
      <c r="BPF63" s="3"/>
      <c r="BPG63" s="3"/>
      <c r="BPH63" s="3"/>
      <c r="BPI63" s="3"/>
      <c r="BPJ63" s="3"/>
      <c r="BPK63" s="3"/>
      <c r="BPL63" s="3"/>
      <c r="BPM63" s="3"/>
      <c r="BPN63" s="3"/>
      <c r="BPO63" s="3"/>
      <c r="BPP63" s="3"/>
      <c r="BPQ63" s="3"/>
      <c r="BPR63" s="3"/>
      <c r="BPS63" s="3"/>
      <c r="BPT63" s="3"/>
      <c r="BPU63" s="3"/>
      <c r="BPV63" s="3"/>
      <c r="BPW63" s="3"/>
      <c r="BPX63" s="3"/>
      <c r="BPY63" s="3"/>
      <c r="BPZ63" s="3"/>
      <c r="BQA63" s="3"/>
      <c r="BQB63" s="3"/>
      <c r="BQC63" s="3"/>
      <c r="BQD63" s="3"/>
      <c r="BQE63" s="3"/>
      <c r="BQF63" s="3"/>
      <c r="BQG63" s="3"/>
      <c r="BQH63" s="3"/>
      <c r="BQI63" s="3"/>
      <c r="BQJ63" s="3"/>
      <c r="BQK63" s="3"/>
      <c r="BQL63" s="3"/>
      <c r="BQM63" s="3"/>
      <c r="BQN63" s="3"/>
      <c r="BQO63" s="3"/>
      <c r="BQP63" s="3"/>
      <c r="BQQ63" s="3"/>
      <c r="BQR63" s="3"/>
      <c r="BQS63" s="3"/>
      <c r="BQT63" s="3"/>
      <c r="BQU63" s="3"/>
      <c r="BQV63" s="3"/>
      <c r="BQW63" s="3"/>
      <c r="BQX63" s="3"/>
      <c r="BQY63" s="3"/>
      <c r="BQZ63" s="3"/>
      <c r="BRA63" s="3"/>
      <c r="BRB63" s="3"/>
      <c r="BRC63" s="3"/>
      <c r="BRD63" s="3"/>
      <c r="BRE63" s="3"/>
      <c r="BRF63" s="3"/>
      <c r="BRG63" s="3"/>
      <c r="BRH63" s="3"/>
      <c r="BRI63" s="3"/>
      <c r="BRJ63" s="3"/>
      <c r="BRK63" s="3"/>
      <c r="BRL63" s="3"/>
      <c r="BRM63" s="3"/>
      <c r="BRN63" s="3"/>
      <c r="BRO63" s="3"/>
      <c r="BRP63" s="3"/>
      <c r="BRQ63" s="3"/>
      <c r="BRR63" s="3"/>
      <c r="BRS63" s="3"/>
      <c r="BRT63" s="3"/>
      <c r="BRU63" s="3"/>
      <c r="BRV63" s="3"/>
      <c r="BRW63" s="3"/>
      <c r="BRX63" s="3"/>
      <c r="BRY63" s="3"/>
      <c r="BRZ63" s="3"/>
      <c r="BSA63" s="3"/>
      <c r="BSB63" s="3"/>
      <c r="BSC63" s="3"/>
      <c r="BSD63" s="3"/>
      <c r="BSE63" s="3"/>
      <c r="BSF63" s="3"/>
      <c r="BSG63" s="3"/>
      <c r="BSH63" s="3"/>
      <c r="BSI63" s="3"/>
      <c r="BSJ63" s="3"/>
      <c r="BSK63" s="3"/>
      <c r="BSL63" s="3"/>
      <c r="BSM63" s="3"/>
      <c r="BSN63" s="3"/>
      <c r="BSO63" s="3"/>
      <c r="BSP63" s="3"/>
      <c r="BSQ63" s="3"/>
      <c r="BSR63" s="3"/>
      <c r="BSS63" s="3"/>
      <c r="BST63" s="3"/>
      <c r="BSU63" s="3"/>
      <c r="BSV63" s="3"/>
      <c r="BSW63" s="3"/>
      <c r="BSX63" s="3"/>
      <c r="BSY63" s="3"/>
      <c r="BSZ63" s="3"/>
      <c r="BTA63" s="3"/>
      <c r="BTB63" s="3"/>
      <c r="BTC63" s="3"/>
      <c r="BTD63" s="3"/>
      <c r="BTE63" s="3"/>
      <c r="BTF63" s="3"/>
      <c r="BTG63" s="3"/>
      <c r="BTH63" s="3"/>
      <c r="BTI63" s="3"/>
      <c r="BTJ63" s="3"/>
      <c r="BTK63" s="3"/>
      <c r="BTL63" s="3"/>
      <c r="BTM63" s="3"/>
      <c r="BTN63" s="3"/>
      <c r="BTO63" s="3"/>
      <c r="BTP63" s="3"/>
      <c r="BTQ63" s="3"/>
      <c r="BTR63" s="3"/>
      <c r="BTS63" s="3"/>
      <c r="BTT63" s="3"/>
      <c r="BTU63" s="3"/>
      <c r="BTV63" s="3"/>
      <c r="BTW63" s="3"/>
      <c r="BTX63" s="3"/>
      <c r="BTY63" s="3"/>
      <c r="BTZ63" s="3"/>
      <c r="BUA63" s="3"/>
      <c r="BUB63" s="3"/>
      <c r="BUC63" s="3"/>
      <c r="BUD63" s="3"/>
      <c r="BUE63" s="3"/>
      <c r="BUF63" s="3"/>
      <c r="BUG63" s="3"/>
      <c r="BUH63" s="3"/>
      <c r="BUI63" s="3"/>
      <c r="BUJ63" s="3"/>
      <c r="BUK63" s="3"/>
      <c r="BUL63" s="3"/>
      <c r="BUM63" s="3"/>
      <c r="BUN63" s="3"/>
      <c r="BUO63" s="3"/>
      <c r="BUP63" s="3"/>
      <c r="BUQ63" s="3"/>
      <c r="BUR63" s="3"/>
      <c r="BUS63" s="3"/>
      <c r="BUT63" s="3"/>
      <c r="BUU63" s="3"/>
      <c r="BUV63" s="3"/>
      <c r="BUW63" s="3"/>
      <c r="BUX63" s="3"/>
      <c r="BUY63" s="3"/>
      <c r="BUZ63" s="3"/>
      <c r="BVA63" s="3"/>
      <c r="BVB63" s="3"/>
      <c r="BVC63" s="3"/>
      <c r="BVD63" s="3"/>
      <c r="BVE63" s="3"/>
      <c r="BVF63" s="3"/>
      <c r="BVG63" s="3"/>
      <c r="BVH63" s="3"/>
      <c r="BVI63" s="3"/>
      <c r="BVJ63" s="3"/>
      <c r="BVK63" s="3"/>
      <c r="BVL63" s="3"/>
      <c r="BVM63" s="3"/>
      <c r="BVN63" s="3"/>
      <c r="BVO63" s="3"/>
      <c r="BVP63" s="3"/>
      <c r="BVQ63" s="3"/>
      <c r="BVR63" s="3"/>
      <c r="BVS63" s="3"/>
      <c r="BVT63" s="3"/>
      <c r="BVU63" s="3"/>
      <c r="BVV63" s="3"/>
      <c r="BVW63" s="3"/>
      <c r="BVX63" s="3"/>
      <c r="BVY63" s="3"/>
      <c r="BVZ63" s="3"/>
      <c r="BWA63" s="3"/>
      <c r="BWB63" s="3"/>
      <c r="BWC63" s="3"/>
      <c r="BWD63" s="3"/>
      <c r="BWE63" s="3"/>
      <c r="BWF63" s="3"/>
      <c r="BWG63" s="3"/>
      <c r="BWH63" s="3"/>
      <c r="BWI63" s="3"/>
      <c r="BWJ63" s="3"/>
      <c r="BWK63" s="3"/>
      <c r="BWL63" s="3"/>
      <c r="BWM63" s="3"/>
      <c r="BWN63" s="3"/>
      <c r="BWO63" s="3"/>
      <c r="BWP63" s="3"/>
      <c r="BWQ63" s="3"/>
      <c r="BWR63" s="3"/>
      <c r="BWS63" s="3"/>
      <c r="BWT63" s="3"/>
      <c r="BWU63" s="3"/>
      <c r="BWV63" s="3"/>
      <c r="BWW63" s="3"/>
      <c r="BWX63" s="3"/>
      <c r="BWY63" s="3"/>
      <c r="BWZ63" s="3"/>
      <c r="BXA63" s="3"/>
      <c r="BXB63" s="3"/>
      <c r="BXC63" s="3"/>
      <c r="BXD63" s="3"/>
      <c r="BXE63" s="3"/>
      <c r="BXF63" s="3"/>
      <c r="BXG63" s="3"/>
      <c r="BXH63" s="3"/>
      <c r="BXI63" s="3"/>
      <c r="BXJ63" s="3"/>
      <c r="BXK63" s="3"/>
      <c r="BXL63" s="3"/>
      <c r="BXM63" s="3"/>
      <c r="BXN63" s="3"/>
      <c r="BXO63" s="3"/>
      <c r="BXP63" s="3"/>
      <c r="BXQ63" s="3"/>
      <c r="BXR63" s="3"/>
      <c r="BXS63" s="3"/>
      <c r="BXT63" s="3"/>
      <c r="BXU63" s="3"/>
      <c r="BXV63" s="3"/>
      <c r="BXW63" s="3"/>
      <c r="BXX63" s="3"/>
      <c r="BXY63" s="3"/>
      <c r="BXZ63" s="3"/>
      <c r="BYA63" s="3"/>
      <c r="BYB63" s="3"/>
      <c r="BYC63" s="3"/>
      <c r="BYD63" s="3"/>
      <c r="BYE63" s="3"/>
      <c r="BYF63" s="3"/>
      <c r="BYG63" s="3"/>
      <c r="BYH63" s="3"/>
      <c r="BYI63" s="3"/>
      <c r="BYJ63" s="3"/>
      <c r="BYK63" s="3"/>
      <c r="BYL63" s="3"/>
      <c r="BYM63" s="3"/>
      <c r="BYN63" s="3"/>
      <c r="BYO63" s="3"/>
      <c r="BYP63" s="3"/>
      <c r="BYQ63" s="3"/>
      <c r="BYR63" s="3"/>
      <c r="BYS63" s="3"/>
      <c r="BYT63" s="3"/>
      <c r="BYU63" s="3"/>
      <c r="BYV63" s="3"/>
      <c r="BYW63" s="3"/>
      <c r="BYX63" s="3"/>
      <c r="BYY63" s="3"/>
      <c r="BYZ63" s="3"/>
      <c r="BZA63" s="3"/>
      <c r="BZB63" s="3"/>
      <c r="BZC63" s="3"/>
      <c r="BZD63" s="3"/>
      <c r="BZE63" s="3"/>
      <c r="BZF63" s="3"/>
      <c r="BZG63" s="3"/>
      <c r="BZH63" s="3"/>
      <c r="BZI63" s="3"/>
      <c r="BZJ63" s="3"/>
      <c r="BZK63" s="3"/>
      <c r="BZL63" s="3"/>
      <c r="BZM63" s="3"/>
      <c r="BZN63" s="3"/>
      <c r="BZO63" s="3"/>
      <c r="BZP63" s="3"/>
      <c r="BZQ63" s="3"/>
      <c r="BZR63" s="3"/>
      <c r="BZS63" s="3"/>
      <c r="BZT63" s="3"/>
      <c r="BZU63" s="3"/>
      <c r="BZV63" s="3"/>
      <c r="BZW63" s="3"/>
      <c r="BZX63" s="3"/>
      <c r="BZY63" s="3"/>
      <c r="BZZ63" s="3"/>
      <c r="CAA63" s="3"/>
      <c r="CAB63" s="3"/>
      <c r="CAC63" s="3"/>
      <c r="CAD63" s="3"/>
      <c r="CAE63" s="3"/>
      <c r="CAF63" s="3"/>
      <c r="CAG63" s="3"/>
      <c r="CAH63" s="3"/>
      <c r="CAI63" s="3"/>
      <c r="CAJ63" s="3"/>
      <c r="CAK63" s="3"/>
      <c r="CAL63" s="3"/>
      <c r="CAM63" s="3"/>
      <c r="CAN63" s="3"/>
      <c r="CAO63" s="3"/>
      <c r="CAP63" s="3"/>
      <c r="CAQ63" s="3"/>
      <c r="CAR63" s="3"/>
      <c r="CAS63" s="3"/>
      <c r="CAT63" s="3"/>
      <c r="CAU63" s="3"/>
      <c r="CAV63" s="3"/>
      <c r="CAW63" s="3"/>
      <c r="CAX63" s="3"/>
      <c r="CAY63" s="3"/>
      <c r="CAZ63" s="3"/>
      <c r="CBA63" s="3"/>
      <c r="CBB63" s="3"/>
      <c r="CBC63" s="3"/>
      <c r="CBD63" s="3"/>
      <c r="CBE63" s="3"/>
      <c r="CBF63" s="3"/>
      <c r="CBG63" s="3"/>
      <c r="CBH63" s="3"/>
      <c r="CBI63" s="3"/>
      <c r="CBJ63" s="3"/>
      <c r="CBK63" s="3"/>
      <c r="CBL63" s="3"/>
      <c r="CBM63" s="3"/>
      <c r="CBN63" s="3"/>
      <c r="CBO63" s="3"/>
      <c r="CBP63" s="3"/>
      <c r="CBQ63" s="3"/>
      <c r="CBR63" s="3"/>
      <c r="CBS63" s="3"/>
      <c r="CBT63" s="3"/>
      <c r="CBU63" s="3"/>
      <c r="CBV63" s="3"/>
      <c r="CBW63" s="3"/>
      <c r="CBX63" s="3"/>
      <c r="CBY63" s="3"/>
      <c r="CBZ63" s="3"/>
      <c r="CCA63" s="3"/>
      <c r="CCB63" s="3"/>
      <c r="CCC63" s="3"/>
      <c r="CCD63" s="3"/>
      <c r="CCE63" s="3"/>
      <c r="CCF63" s="3"/>
      <c r="CCG63" s="3"/>
      <c r="CCH63" s="3"/>
      <c r="CCI63" s="3"/>
      <c r="CCJ63" s="3"/>
      <c r="CCK63" s="3"/>
      <c r="CCL63" s="3"/>
      <c r="CCM63" s="3"/>
      <c r="CCN63" s="3"/>
      <c r="CCO63" s="3"/>
      <c r="CCP63" s="3"/>
      <c r="CCQ63" s="3"/>
      <c r="CCR63" s="3"/>
      <c r="CCS63" s="3"/>
      <c r="CCT63" s="3"/>
      <c r="CCU63" s="3"/>
      <c r="CCV63" s="3"/>
      <c r="CCW63" s="3"/>
      <c r="CCX63" s="3"/>
      <c r="CCY63" s="3"/>
      <c r="CCZ63" s="3"/>
      <c r="CDA63" s="3"/>
      <c r="CDB63" s="3"/>
      <c r="CDC63" s="3"/>
      <c r="CDD63" s="3"/>
      <c r="CDE63" s="3"/>
      <c r="CDF63" s="3"/>
      <c r="CDG63" s="3"/>
      <c r="CDH63" s="3"/>
      <c r="CDI63" s="3"/>
      <c r="CDJ63" s="3"/>
      <c r="CDK63" s="3"/>
      <c r="CDL63" s="3"/>
      <c r="CDM63" s="3"/>
      <c r="CDN63" s="3"/>
      <c r="CDO63" s="3"/>
      <c r="CDP63" s="3"/>
      <c r="CDQ63" s="3"/>
      <c r="CDR63" s="3"/>
      <c r="CDS63" s="3"/>
      <c r="CDT63" s="3"/>
      <c r="CDU63" s="3"/>
      <c r="CDV63" s="3"/>
      <c r="CDW63" s="3"/>
      <c r="CDX63" s="3"/>
      <c r="CDY63" s="3"/>
      <c r="CDZ63" s="3"/>
      <c r="CEA63" s="3"/>
      <c r="CEB63" s="3"/>
      <c r="CEC63" s="3"/>
      <c r="CED63" s="3"/>
      <c r="CEE63" s="3"/>
      <c r="CEF63" s="3"/>
      <c r="CEG63" s="3"/>
      <c r="CEH63" s="3"/>
      <c r="CEI63" s="3"/>
      <c r="CEJ63" s="3"/>
      <c r="CEK63" s="3"/>
      <c r="CEL63" s="3"/>
      <c r="CEM63" s="3"/>
      <c r="CEN63" s="3"/>
      <c r="CEO63" s="3"/>
      <c r="CEP63" s="3"/>
      <c r="CEQ63" s="3"/>
      <c r="CER63" s="3"/>
      <c r="CES63" s="3"/>
      <c r="CET63" s="3"/>
      <c r="CEU63" s="3"/>
      <c r="CEV63" s="3"/>
      <c r="CEW63" s="3"/>
      <c r="CEX63" s="3"/>
      <c r="CEY63" s="3"/>
      <c r="CEZ63" s="3"/>
      <c r="CFA63" s="3"/>
      <c r="CFB63" s="3"/>
      <c r="CFC63" s="3"/>
      <c r="CFD63" s="3"/>
      <c r="CFE63" s="3"/>
      <c r="CFF63" s="3"/>
      <c r="CFG63" s="3"/>
      <c r="CFH63" s="3"/>
      <c r="CFI63" s="3"/>
      <c r="CFJ63" s="3"/>
      <c r="CFK63" s="3"/>
      <c r="CFL63" s="3"/>
      <c r="CFM63" s="3"/>
      <c r="CFN63" s="3"/>
      <c r="CFO63" s="3"/>
      <c r="CFP63" s="3"/>
      <c r="CFQ63" s="3"/>
      <c r="CFR63" s="3"/>
      <c r="CFS63" s="3"/>
      <c r="CFT63" s="3"/>
      <c r="CFU63" s="3"/>
      <c r="CFV63" s="3"/>
      <c r="CFW63" s="3"/>
    </row>
    <row r="64" spans="1:2207" ht="41.25" customHeight="1" x14ac:dyDescent="0.25">
      <c r="A64" s="162"/>
      <c r="B64" s="181"/>
      <c r="C64" s="180" t="s">
        <v>212</v>
      </c>
      <c r="D64" s="195" t="s">
        <v>37</v>
      </c>
      <c r="E64" s="108"/>
      <c r="F64" s="166" t="s">
        <v>120</v>
      </c>
      <c r="G64" s="195" t="s">
        <v>121</v>
      </c>
      <c r="H64" s="106" t="s">
        <v>122</v>
      </c>
      <c r="I64" s="190" t="s">
        <v>38</v>
      </c>
      <c r="J64" s="190" t="s">
        <v>128</v>
      </c>
      <c r="K64" s="191" t="s">
        <v>127</v>
      </c>
      <c r="L64" s="32">
        <f>P64</f>
        <v>3000</v>
      </c>
      <c r="M64" s="32">
        <f>P64</f>
        <v>3000</v>
      </c>
      <c r="N64" s="32"/>
      <c r="O64" s="22">
        <v>0</v>
      </c>
      <c r="P64" s="22">
        <v>3000</v>
      </c>
      <c r="Q64" s="22">
        <v>0</v>
      </c>
      <c r="R64" s="22">
        <v>0</v>
      </c>
      <c r="S64" s="23">
        <v>0.2</v>
      </c>
      <c r="T64" s="23">
        <v>0.5</v>
      </c>
      <c r="U64" s="23">
        <v>0.15</v>
      </c>
      <c r="V64" s="23">
        <v>0.15</v>
      </c>
    </row>
    <row r="65" spans="1:22" ht="62.25" customHeight="1" x14ac:dyDescent="0.25">
      <c r="A65" s="162"/>
      <c r="B65" s="181"/>
      <c r="C65" s="180"/>
      <c r="D65" s="195"/>
      <c r="E65" s="108"/>
      <c r="F65" s="166"/>
      <c r="G65" s="195"/>
      <c r="H65" s="106" t="s">
        <v>124</v>
      </c>
      <c r="I65" s="190"/>
      <c r="J65" s="190"/>
      <c r="K65" s="191"/>
      <c r="L65" s="32">
        <f>O65+P65+Q65+R65</f>
        <v>2000</v>
      </c>
      <c r="M65" s="32">
        <f>L65</f>
        <v>2000</v>
      </c>
      <c r="N65" s="32"/>
      <c r="O65" s="22">
        <v>0</v>
      </c>
      <c r="P65" s="22">
        <v>2000</v>
      </c>
      <c r="Q65" s="22">
        <v>0</v>
      </c>
      <c r="R65" s="22">
        <v>0</v>
      </c>
      <c r="S65" s="40">
        <v>0.2</v>
      </c>
      <c r="T65" s="40">
        <v>0.5</v>
      </c>
      <c r="U65" s="40">
        <v>0.15</v>
      </c>
      <c r="V65" s="40">
        <v>0.15</v>
      </c>
    </row>
    <row r="66" spans="1:22" ht="49.5" customHeight="1" x14ac:dyDescent="0.25">
      <c r="A66" s="162"/>
      <c r="B66" s="181"/>
      <c r="C66" s="180"/>
      <c r="D66" s="195"/>
      <c r="E66" s="108"/>
      <c r="F66" s="166"/>
      <c r="G66" s="195"/>
      <c r="H66" s="191" t="s">
        <v>126</v>
      </c>
      <c r="I66" s="190"/>
      <c r="J66" s="190"/>
      <c r="K66" s="227" t="s">
        <v>123</v>
      </c>
      <c r="L66" s="188">
        <f>P66</f>
        <v>4000</v>
      </c>
      <c r="M66" s="188">
        <f>L66</f>
        <v>4000</v>
      </c>
      <c r="N66" s="188"/>
      <c r="O66" s="187">
        <v>0</v>
      </c>
      <c r="P66" s="187">
        <v>4000</v>
      </c>
      <c r="Q66" s="187">
        <v>0</v>
      </c>
      <c r="R66" s="187">
        <v>0</v>
      </c>
      <c r="S66" s="192">
        <v>0.2</v>
      </c>
      <c r="T66" s="192">
        <v>0.5</v>
      </c>
      <c r="U66" s="192">
        <v>0.15</v>
      </c>
      <c r="V66" s="192">
        <v>0.15</v>
      </c>
    </row>
    <row r="67" spans="1:22" ht="44.25" customHeight="1" x14ac:dyDescent="0.25">
      <c r="A67" s="162"/>
      <c r="B67" s="181"/>
      <c r="C67" s="180"/>
      <c r="D67" s="195"/>
      <c r="E67" s="108"/>
      <c r="F67" s="166"/>
      <c r="G67" s="195"/>
      <c r="H67" s="191"/>
      <c r="I67" s="190"/>
      <c r="J67" s="190"/>
      <c r="K67" s="227"/>
      <c r="L67" s="188"/>
      <c r="M67" s="188"/>
      <c r="N67" s="188"/>
      <c r="O67" s="187"/>
      <c r="P67" s="187"/>
      <c r="Q67" s="187"/>
      <c r="R67" s="187"/>
      <c r="S67" s="194"/>
      <c r="T67" s="194"/>
      <c r="U67" s="194"/>
      <c r="V67" s="194"/>
    </row>
    <row r="68" spans="1:22" ht="24.75" customHeight="1" x14ac:dyDescent="0.25">
      <c r="A68" s="162"/>
      <c r="B68" s="181"/>
      <c r="C68" s="160" t="s">
        <v>58</v>
      </c>
      <c r="D68" s="160"/>
      <c r="E68" s="160"/>
      <c r="F68" s="160"/>
      <c r="G68" s="160"/>
      <c r="H68" s="160"/>
      <c r="I68" s="160"/>
      <c r="J68" s="160"/>
      <c r="K68" s="160"/>
      <c r="L68" s="38">
        <f>L64+L65+L66</f>
        <v>9000</v>
      </c>
      <c r="M68" s="38">
        <f>M64+M65+M66</f>
        <v>9000</v>
      </c>
      <c r="N68" s="38"/>
      <c r="O68" s="41">
        <f>SUM(O64:O67)</f>
        <v>0</v>
      </c>
      <c r="P68" s="41">
        <f>SUM(P64:P67)</f>
        <v>9000</v>
      </c>
      <c r="Q68" s="41">
        <f>SUM(Q64:Q67)</f>
        <v>0</v>
      </c>
      <c r="R68" s="41">
        <f>SUM(R64:R67)</f>
        <v>0</v>
      </c>
      <c r="S68" s="42">
        <f>(S64+S65+S66)/3</f>
        <v>0.20000000000000004</v>
      </c>
      <c r="T68" s="42">
        <f t="shared" ref="T68:V68" si="10">(T64+T65+T66)/3</f>
        <v>0.5</v>
      </c>
      <c r="U68" s="42">
        <f t="shared" si="10"/>
        <v>0.15</v>
      </c>
      <c r="V68" s="42">
        <f t="shared" si="10"/>
        <v>0.15</v>
      </c>
    </row>
    <row r="69" spans="1:22" ht="25.5" customHeight="1" x14ac:dyDescent="0.25">
      <c r="A69" s="162"/>
      <c r="B69" s="181"/>
      <c r="C69" s="180" t="s">
        <v>212</v>
      </c>
      <c r="D69" s="157" t="s">
        <v>39</v>
      </c>
      <c r="E69" s="108"/>
      <c r="F69" s="167" t="s">
        <v>139</v>
      </c>
      <c r="G69" s="157" t="s">
        <v>137</v>
      </c>
      <c r="H69" s="191" t="s">
        <v>129</v>
      </c>
      <c r="I69" s="190" t="s">
        <v>40</v>
      </c>
      <c r="J69" s="190" t="s">
        <v>135</v>
      </c>
      <c r="K69" s="168" t="s">
        <v>134</v>
      </c>
      <c r="L69" s="206">
        <f>O69+P69+Q69+R69</f>
        <v>45000</v>
      </c>
      <c r="M69" s="188">
        <f>+L69</f>
        <v>45000</v>
      </c>
      <c r="N69" s="188"/>
      <c r="O69" s="203">
        <f>45000/4</f>
        <v>11250</v>
      </c>
      <c r="P69" s="203">
        <f t="shared" ref="P69:R69" si="11">$O$69</f>
        <v>11250</v>
      </c>
      <c r="Q69" s="187">
        <f t="shared" si="11"/>
        <v>11250</v>
      </c>
      <c r="R69" s="187">
        <f t="shared" si="11"/>
        <v>11250</v>
      </c>
      <c r="S69" s="185">
        <v>0.25</v>
      </c>
      <c r="T69" s="185">
        <v>0.25</v>
      </c>
      <c r="U69" s="186">
        <v>0.25</v>
      </c>
      <c r="V69" s="186">
        <v>0.25</v>
      </c>
    </row>
    <row r="70" spans="1:22" ht="11.25" customHeight="1" x14ac:dyDescent="0.25">
      <c r="A70" s="162"/>
      <c r="B70" s="181"/>
      <c r="C70" s="180"/>
      <c r="D70" s="158"/>
      <c r="E70" s="108"/>
      <c r="F70" s="234"/>
      <c r="G70" s="158"/>
      <c r="H70" s="191"/>
      <c r="I70" s="190"/>
      <c r="J70" s="190"/>
      <c r="K70" s="168"/>
      <c r="L70" s="206"/>
      <c r="M70" s="188"/>
      <c r="N70" s="188"/>
      <c r="O70" s="203"/>
      <c r="P70" s="203"/>
      <c r="Q70" s="187"/>
      <c r="R70" s="187"/>
      <c r="S70" s="185"/>
      <c r="T70" s="185"/>
      <c r="U70" s="186"/>
      <c r="V70" s="186"/>
    </row>
    <row r="71" spans="1:22" ht="20.25" customHeight="1" x14ac:dyDescent="0.25">
      <c r="A71" s="162"/>
      <c r="B71" s="181"/>
      <c r="C71" s="180"/>
      <c r="D71" s="158"/>
      <c r="E71" s="108"/>
      <c r="F71" s="234"/>
      <c r="G71" s="158"/>
      <c r="H71" s="191" t="s">
        <v>130</v>
      </c>
      <c r="I71" s="190"/>
      <c r="J71" s="190"/>
      <c r="K71" s="168"/>
      <c r="L71" s="206">
        <f>O71+P71+Q71+R71</f>
        <v>2500</v>
      </c>
      <c r="M71" s="188">
        <f>L71</f>
        <v>2500</v>
      </c>
      <c r="N71" s="188"/>
      <c r="O71" s="203">
        <f>2500/4</f>
        <v>625</v>
      </c>
      <c r="P71" s="203">
        <f t="shared" ref="P71:R71" si="12">$O$71</f>
        <v>625</v>
      </c>
      <c r="Q71" s="187">
        <f t="shared" si="12"/>
        <v>625</v>
      </c>
      <c r="R71" s="187">
        <f t="shared" si="12"/>
        <v>625</v>
      </c>
      <c r="S71" s="185">
        <v>0.25</v>
      </c>
      <c r="T71" s="185">
        <v>0.25</v>
      </c>
      <c r="U71" s="186">
        <v>0.25</v>
      </c>
      <c r="V71" s="186">
        <v>0.25</v>
      </c>
    </row>
    <row r="72" spans="1:22" ht="14.25" customHeight="1" x14ac:dyDescent="0.25">
      <c r="A72" s="162"/>
      <c r="B72" s="181"/>
      <c r="C72" s="180"/>
      <c r="D72" s="158"/>
      <c r="E72" s="108"/>
      <c r="F72" s="234"/>
      <c r="G72" s="158"/>
      <c r="H72" s="191"/>
      <c r="I72" s="190"/>
      <c r="J72" s="190"/>
      <c r="K72" s="168"/>
      <c r="L72" s="206"/>
      <c r="M72" s="188"/>
      <c r="N72" s="188"/>
      <c r="O72" s="203"/>
      <c r="P72" s="203"/>
      <c r="Q72" s="187"/>
      <c r="R72" s="187"/>
      <c r="S72" s="185"/>
      <c r="T72" s="185"/>
      <c r="U72" s="186"/>
      <c r="V72" s="186"/>
    </row>
    <row r="73" spans="1:22" ht="24.75" customHeight="1" x14ac:dyDescent="0.25">
      <c r="A73" s="162"/>
      <c r="B73" s="181"/>
      <c r="C73" s="180"/>
      <c r="D73" s="158"/>
      <c r="E73" s="108"/>
      <c r="F73" s="234"/>
      <c r="G73" s="158"/>
      <c r="H73" s="191" t="s">
        <v>131</v>
      </c>
      <c r="I73" s="190"/>
      <c r="J73" s="190"/>
      <c r="K73" s="168"/>
      <c r="L73" s="206">
        <f>O73+P73+Q73+R73</f>
        <v>4500</v>
      </c>
      <c r="M73" s="188">
        <f>L73</f>
        <v>4500</v>
      </c>
      <c r="N73" s="188"/>
      <c r="O73" s="203">
        <f>4500/4</f>
        <v>1125</v>
      </c>
      <c r="P73" s="203">
        <f t="shared" ref="P73:R73" si="13">$O$73</f>
        <v>1125</v>
      </c>
      <c r="Q73" s="187">
        <f t="shared" si="13"/>
        <v>1125</v>
      </c>
      <c r="R73" s="187">
        <f t="shared" si="13"/>
        <v>1125</v>
      </c>
      <c r="S73" s="185">
        <v>0.25</v>
      </c>
      <c r="T73" s="185">
        <v>0.25</v>
      </c>
      <c r="U73" s="186">
        <v>0.25</v>
      </c>
      <c r="V73" s="186">
        <v>0.25</v>
      </c>
    </row>
    <row r="74" spans="1:22" ht="10.5" customHeight="1" x14ac:dyDescent="0.25">
      <c r="A74" s="162"/>
      <c r="B74" s="181"/>
      <c r="C74" s="180"/>
      <c r="D74" s="158"/>
      <c r="E74" s="108"/>
      <c r="F74" s="234"/>
      <c r="G74" s="158"/>
      <c r="H74" s="191"/>
      <c r="I74" s="190"/>
      <c r="J74" s="190"/>
      <c r="K74" s="168"/>
      <c r="L74" s="206"/>
      <c r="M74" s="188"/>
      <c r="N74" s="188"/>
      <c r="O74" s="203"/>
      <c r="P74" s="203"/>
      <c r="Q74" s="187"/>
      <c r="R74" s="187"/>
      <c r="S74" s="185"/>
      <c r="T74" s="185"/>
      <c r="U74" s="186"/>
      <c r="V74" s="186"/>
    </row>
    <row r="75" spans="1:22" ht="21" customHeight="1" x14ac:dyDescent="0.25">
      <c r="A75" s="162"/>
      <c r="B75" s="181"/>
      <c r="C75" s="180"/>
      <c r="D75" s="158"/>
      <c r="E75" s="108"/>
      <c r="F75" s="234"/>
      <c r="G75" s="158"/>
      <c r="H75" s="191" t="s">
        <v>132</v>
      </c>
      <c r="I75" s="190"/>
      <c r="J75" s="190"/>
      <c r="K75" s="168"/>
      <c r="L75" s="206">
        <f>O75+P75+Q75+R75</f>
        <v>5000</v>
      </c>
      <c r="M75" s="188">
        <f>L75</f>
        <v>5000</v>
      </c>
      <c r="N75" s="188"/>
      <c r="O75" s="203">
        <f>5000/4</f>
        <v>1250</v>
      </c>
      <c r="P75" s="203">
        <f t="shared" ref="P75:R75" si="14">$O$75</f>
        <v>1250</v>
      </c>
      <c r="Q75" s="187">
        <f t="shared" si="14"/>
        <v>1250</v>
      </c>
      <c r="R75" s="187">
        <f t="shared" si="14"/>
        <v>1250</v>
      </c>
      <c r="S75" s="185">
        <v>0.25</v>
      </c>
      <c r="T75" s="185">
        <v>0.25</v>
      </c>
      <c r="U75" s="186">
        <v>0.25</v>
      </c>
      <c r="V75" s="186">
        <v>0.25</v>
      </c>
    </row>
    <row r="76" spans="1:22" ht="9.75" customHeight="1" x14ac:dyDescent="0.25">
      <c r="A76" s="162"/>
      <c r="B76" s="181"/>
      <c r="C76" s="180"/>
      <c r="D76" s="158"/>
      <c r="E76" s="108"/>
      <c r="F76" s="234"/>
      <c r="G76" s="158"/>
      <c r="H76" s="191"/>
      <c r="I76" s="190"/>
      <c r="J76" s="190"/>
      <c r="K76" s="168"/>
      <c r="L76" s="206"/>
      <c r="M76" s="188"/>
      <c r="N76" s="188"/>
      <c r="O76" s="203"/>
      <c r="P76" s="203"/>
      <c r="Q76" s="187"/>
      <c r="R76" s="187"/>
      <c r="S76" s="185"/>
      <c r="T76" s="185"/>
      <c r="U76" s="186"/>
      <c r="V76" s="186"/>
    </row>
    <row r="77" spans="1:22" ht="26.25" customHeight="1" x14ac:dyDescent="0.25">
      <c r="A77" s="162"/>
      <c r="B77" s="181"/>
      <c r="C77" s="180"/>
      <c r="D77" s="158"/>
      <c r="E77" s="108"/>
      <c r="F77" s="234"/>
      <c r="G77" s="158"/>
      <c r="H77" s="191" t="s">
        <v>133</v>
      </c>
      <c r="I77" s="190"/>
      <c r="J77" s="190"/>
      <c r="K77" s="168"/>
      <c r="L77" s="206">
        <f>O77+P77+Q77+R77</f>
        <v>3500</v>
      </c>
      <c r="M77" s="188">
        <f>L77</f>
        <v>3500</v>
      </c>
      <c r="N77" s="188"/>
      <c r="O77" s="203">
        <f>3500/4</f>
        <v>875</v>
      </c>
      <c r="P77" s="203">
        <f t="shared" ref="P77:R77" si="15">$O$77</f>
        <v>875</v>
      </c>
      <c r="Q77" s="187">
        <f t="shared" si="15"/>
        <v>875</v>
      </c>
      <c r="R77" s="187">
        <f t="shared" si="15"/>
        <v>875</v>
      </c>
      <c r="S77" s="185">
        <v>0.25</v>
      </c>
      <c r="T77" s="185">
        <v>0.25</v>
      </c>
      <c r="U77" s="186">
        <v>0.25</v>
      </c>
      <c r="V77" s="186">
        <v>0.25</v>
      </c>
    </row>
    <row r="78" spans="1:22" ht="24.75" customHeight="1" x14ac:dyDescent="0.25">
      <c r="A78" s="162"/>
      <c r="B78" s="181"/>
      <c r="C78" s="180"/>
      <c r="D78" s="158"/>
      <c r="E78" s="108"/>
      <c r="F78" s="234"/>
      <c r="G78" s="158"/>
      <c r="H78" s="191"/>
      <c r="I78" s="190"/>
      <c r="J78" s="190"/>
      <c r="K78" s="168"/>
      <c r="L78" s="206"/>
      <c r="M78" s="188"/>
      <c r="N78" s="188"/>
      <c r="O78" s="203"/>
      <c r="P78" s="203"/>
      <c r="Q78" s="187"/>
      <c r="R78" s="187"/>
      <c r="S78" s="185"/>
      <c r="T78" s="185"/>
      <c r="U78" s="186"/>
      <c r="V78" s="186"/>
    </row>
    <row r="79" spans="1:22" ht="45.75" customHeight="1" x14ac:dyDescent="0.25">
      <c r="A79" s="162"/>
      <c r="B79" s="181"/>
      <c r="C79" s="180"/>
      <c r="D79" s="158"/>
      <c r="E79" s="108"/>
      <c r="F79" s="234"/>
      <c r="G79" s="158"/>
      <c r="H79" s="106" t="s">
        <v>138</v>
      </c>
      <c r="I79" s="190"/>
      <c r="J79" s="190"/>
      <c r="K79" s="168"/>
      <c r="L79" s="21">
        <f>O79+P79+Q79+R79</f>
        <v>64800</v>
      </c>
      <c r="M79" s="30">
        <f>L79</f>
        <v>64800</v>
      </c>
      <c r="N79" s="30"/>
      <c r="O79" s="35">
        <f>(12*450*12)/4</f>
        <v>16200</v>
      </c>
      <c r="P79" s="35">
        <f t="shared" ref="P79:R79" si="16">$O$79</f>
        <v>16200</v>
      </c>
      <c r="Q79" s="22">
        <f t="shared" si="16"/>
        <v>16200</v>
      </c>
      <c r="R79" s="22">
        <f t="shared" si="16"/>
        <v>16200</v>
      </c>
      <c r="S79" s="36">
        <v>0.25</v>
      </c>
      <c r="T79" s="36">
        <v>0.25</v>
      </c>
      <c r="U79" s="23">
        <v>0.25</v>
      </c>
      <c r="V79" s="23">
        <v>0.25</v>
      </c>
    </row>
    <row r="80" spans="1:22" ht="37.5" customHeight="1" x14ac:dyDescent="0.25">
      <c r="A80" s="162"/>
      <c r="B80" s="181"/>
      <c r="C80" s="180"/>
      <c r="D80" s="158"/>
      <c r="E80" s="108"/>
      <c r="F80" s="234"/>
      <c r="G80" s="158"/>
      <c r="H80" s="228" t="s">
        <v>136</v>
      </c>
      <c r="I80" s="190"/>
      <c r="J80" s="190"/>
      <c r="K80" s="168"/>
      <c r="L80" s="206">
        <f>O80+P80+Q80+R80</f>
        <v>2000</v>
      </c>
      <c r="M80" s="188">
        <f>+L80</f>
        <v>2000</v>
      </c>
      <c r="N80" s="188"/>
      <c r="O80" s="203">
        <v>0</v>
      </c>
      <c r="P80" s="203">
        <v>0</v>
      </c>
      <c r="Q80" s="187">
        <v>2000</v>
      </c>
      <c r="R80" s="187">
        <v>0</v>
      </c>
      <c r="S80" s="185">
        <v>0.1</v>
      </c>
      <c r="T80" s="185">
        <v>0.2</v>
      </c>
      <c r="U80" s="186">
        <v>0.5</v>
      </c>
      <c r="V80" s="186">
        <v>0.2</v>
      </c>
    </row>
    <row r="81" spans="1:2207" ht="21.75" customHeight="1" x14ac:dyDescent="0.25">
      <c r="A81" s="162"/>
      <c r="B81" s="181"/>
      <c r="C81" s="180"/>
      <c r="D81" s="158"/>
      <c r="E81" s="108"/>
      <c r="F81" s="234"/>
      <c r="G81" s="158"/>
      <c r="H81" s="228"/>
      <c r="I81" s="190"/>
      <c r="J81" s="190"/>
      <c r="K81" s="168"/>
      <c r="L81" s="206"/>
      <c r="M81" s="188"/>
      <c r="N81" s="188"/>
      <c r="O81" s="203"/>
      <c r="P81" s="203"/>
      <c r="Q81" s="187"/>
      <c r="R81" s="187"/>
      <c r="S81" s="185"/>
      <c r="T81" s="185"/>
      <c r="U81" s="186"/>
      <c r="V81" s="186"/>
    </row>
    <row r="82" spans="1:2207" ht="19.5" customHeight="1" x14ac:dyDescent="0.25">
      <c r="A82" s="162"/>
      <c r="B82" s="181"/>
      <c r="C82" s="180"/>
      <c r="D82" s="158"/>
      <c r="E82" s="108"/>
      <c r="F82" s="234"/>
      <c r="G82" s="158"/>
      <c r="H82" s="191" t="s">
        <v>41</v>
      </c>
      <c r="I82" s="190"/>
      <c r="J82" s="190"/>
      <c r="K82" s="168"/>
      <c r="L82" s="206">
        <f>O82+P82+Q82+R82</f>
        <v>6000</v>
      </c>
      <c r="M82" s="188">
        <f>L82</f>
        <v>6000</v>
      </c>
      <c r="N82" s="188"/>
      <c r="O82" s="203">
        <v>0</v>
      </c>
      <c r="P82" s="203">
        <v>6000</v>
      </c>
      <c r="Q82" s="187">
        <v>0</v>
      </c>
      <c r="R82" s="187">
        <v>0</v>
      </c>
      <c r="S82" s="185">
        <v>0.1</v>
      </c>
      <c r="T82" s="185">
        <v>0.2</v>
      </c>
      <c r="U82" s="186">
        <v>0.5</v>
      </c>
      <c r="V82" s="186">
        <v>0.2</v>
      </c>
    </row>
    <row r="83" spans="1:2207" ht="21.75" customHeight="1" x14ac:dyDescent="0.25">
      <c r="A83" s="162"/>
      <c r="B83" s="181"/>
      <c r="C83" s="180"/>
      <c r="D83" s="158"/>
      <c r="E83" s="108"/>
      <c r="F83" s="234"/>
      <c r="G83" s="158"/>
      <c r="H83" s="191"/>
      <c r="I83" s="190"/>
      <c r="J83" s="190"/>
      <c r="K83" s="168"/>
      <c r="L83" s="206"/>
      <c r="M83" s="188"/>
      <c r="N83" s="188"/>
      <c r="O83" s="203"/>
      <c r="P83" s="203"/>
      <c r="Q83" s="187"/>
      <c r="R83" s="187"/>
      <c r="S83" s="185"/>
      <c r="T83" s="185"/>
      <c r="U83" s="186"/>
      <c r="V83" s="186"/>
    </row>
    <row r="84" spans="1:2207" ht="31.5" customHeight="1" x14ac:dyDescent="0.25">
      <c r="A84" s="162"/>
      <c r="B84" s="181"/>
      <c r="C84" s="180"/>
      <c r="D84" s="158"/>
      <c r="E84" s="108"/>
      <c r="F84" s="234"/>
      <c r="G84" s="158"/>
      <c r="H84" s="106" t="s">
        <v>42</v>
      </c>
      <c r="I84" s="190"/>
      <c r="J84" s="190"/>
      <c r="K84" s="168"/>
      <c r="L84" s="30">
        <f>O84+P84+Q84+R84</f>
        <v>18000</v>
      </c>
      <c r="M84" s="30">
        <f>+L84</f>
        <v>18000</v>
      </c>
      <c r="N84" s="30"/>
      <c r="O84" s="35">
        <v>0</v>
      </c>
      <c r="P84" s="35">
        <v>6000</v>
      </c>
      <c r="Q84" s="35">
        <v>6000</v>
      </c>
      <c r="R84" s="35">
        <v>6000</v>
      </c>
      <c r="S84" s="36">
        <v>0.1</v>
      </c>
      <c r="T84" s="36">
        <v>0.2</v>
      </c>
      <c r="U84" s="36">
        <v>0.5</v>
      </c>
      <c r="V84" s="36">
        <v>0.2</v>
      </c>
    </row>
    <row r="85" spans="1:2207" ht="32.25" customHeight="1" x14ac:dyDescent="0.25">
      <c r="A85" s="162"/>
      <c r="B85" s="181"/>
      <c r="C85" s="180"/>
      <c r="D85" s="158"/>
      <c r="E85" s="108"/>
      <c r="F85" s="234"/>
      <c r="G85" s="159"/>
      <c r="H85" s="106" t="s">
        <v>43</v>
      </c>
      <c r="I85" s="190"/>
      <c r="J85" s="190"/>
      <c r="K85" s="168"/>
      <c r="L85" s="30">
        <f>O85+P85+Q85+R85</f>
        <v>6000</v>
      </c>
      <c r="M85" s="30">
        <f>+L85</f>
        <v>6000</v>
      </c>
      <c r="N85" s="30"/>
      <c r="O85" s="35">
        <v>0</v>
      </c>
      <c r="P85" s="35">
        <v>6000</v>
      </c>
      <c r="Q85" s="22">
        <v>0</v>
      </c>
      <c r="R85" s="22">
        <v>0</v>
      </c>
      <c r="S85" s="36">
        <v>0.1</v>
      </c>
      <c r="T85" s="36">
        <v>0.5</v>
      </c>
      <c r="U85" s="23">
        <v>0.2</v>
      </c>
      <c r="V85" s="23">
        <v>0.2</v>
      </c>
    </row>
    <row r="86" spans="1:2207" ht="24.75" customHeight="1" x14ac:dyDescent="0.25">
      <c r="A86" s="162"/>
      <c r="B86" s="181"/>
      <c r="C86" s="180"/>
      <c r="D86" s="158"/>
      <c r="E86" s="108"/>
      <c r="F86" s="234"/>
      <c r="G86" s="196" t="s">
        <v>31</v>
      </c>
      <c r="H86" s="196"/>
      <c r="I86" s="196"/>
      <c r="J86" s="196"/>
      <c r="K86" s="196"/>
      <c r="L86" s="24">
        <f>SUM(L69:L85)</f>
        <v>157300</v>
      </c>
      <c r="M86" s="24">
        <f>SUM(M69:M85)</f>
        <v>157300</v>
      </c>
      <c r="N86" s="24"/>
      <c r="O86" s="25">
        <f>SUM(O69:O85)</f>
        <v>31325</v>
      </c>
      <c r="P86" s="25">
        <f>SUM(P69:P85)</f>
        <v>49325</v>
      </c>
      <c r="Q86" s="25">
        <f>SUM(Q69:Q85)</f>
        <v>39325</v>
      </c>
      <c r="R86" s="25">
        <f>SUM(R69:R85)</f>
        <v>37325</v>
      </c>
      <c r="S86" s="26">
        <f>(S85+S84+S82+S80+S79+S77+S75+S73+S71+S69)/10</f>
        <v>0.19</v>
      </c>
      <c r="T86" s="26">
        <f t="shared" ref="T86:V86" si="17">(T85+T84+T82+T80+T79+T77+T75+T73+T71+T69)/10</f>
        <v>0.25999999999999995</v>
      </c>
      <c r="U86" s="26">
        <f t="shared" si="17"/>
        <v>0.32</v>
      </c>
      <c r="V86" s="26">
        <f t="shared" si="17"/>
        <v>0.22999999999999998</v>
      </c>
    </row>
    <row r="87" spans="1:2207" ht="45" customHeight="1" x14ac:dyDescent="0.25">
      <c r="A87" s="162"/>
      <c r="B87" s="181"/>
      <c r="C87" s="180"/>
      <c r="D87" s="158"/>
      <c r="E87" s="101"/>
      <c r="F87" s="234"/>
      <c r="G87" s="157" t="s">
        <v>140</v>
      </c>
      <c r="H87" s="106" t="s">
        <v>44</v>
      </c>
      <c r="I87" s="190" t="s">
        <v>142</v>
      </c>
      <c r="J87" s="190" t="s">
        <v>143</v>
      </c>
      <c r="K87" s="177" t="s">
        <v>144</v>
      </c>
      <c r="L87" s="21">
        <f>O87+P87+Q87+R87</f>
        <v>2000</v>
      </c>
      <c r="M87" s="21">
        <f>L87</f>
        <v>2000</v>
      </c>
      <c r="N87" s="21"/>
      <c r="O87" s="22">
        <v>0</v>
      </c>
      <c r="P87" s="22">
        <v>2000</v>
      </c>
      <c r="Q87" s="22">
        <v>0</v>
      </c>
      <c r="R87" s="22">
        <v>0</v>
      </c>
      <c r="S87" s="36">
        <v>0.1</v>
      </c>
      <c r="T87" s="36">
        <v>0.5</v>
      </c>
      <c r="U87" s="23">
        <v>0.2</v>
      </c>
      <c r="V87" s="23">
        <v>0.2</v>
      </c>
    </row>
    <row r="88" spans="1:2207" ht="45.75" customHeight="1" x14ac:dyDescent="0.25">
      <c r="A88" s="162"/>
      <c r="B88" s="181"/>
      <c r="C88" s="180"/>
      <c r="D88" s="158"/>
      <c r="E88" s="101"/>
      <c r="F88" s="234"/>
      <c r="G88" s="158"/>
      <c r="H88" s="106" t="s">
        <v>45</v>
      </c>
      <c r="I88" s="190"/>
      <c r="J88" s="190"/>
      <c r="K88" s="177"/>
      <c r="L88" s="21">
        <f>O88+P88+Q88+R88</f>
        <v>5000</v>
      </c>
      <c r="M88" s="21">
        <f>L88</f>
        <v>5000</v>
      </c>
      <c r="N88" s="21"/>
      <c r="O88" s="22">
        <v>0</v>
      </c>
      <c r="P88" s="22">
        <v>2500</v>
      </c>
      <c r="Q88" s="22">
        <v>2500</v>
      </c>
      <c r="R88" s="22">
        <v>0</v>
      </c>
      <c r="S88" s="36">
        <v>0.1</v>
      </c>
      <c r="T88" s="36">
        <v>0.5</v>
      </c>
      <c r="U88" s="23">
        <v>0.2</v>
      </c>
      <c r="V88" s="23">
        <v>0.2</v>
      </c>
    </row>
    <row r="89" spans="1:2207" ht="42.75" customHeight="1" x14ac:dyDescent="0.25">
      <c r="A89" s="162"/>
      <c r="B89" s="181"/>
      <c r="C89" s="180"/>
      <c r="D89" s="158"/>
      <c r="E89" s="101"/>
      <c r="F89" s="234"/>
      <c r="G89" s="158"/>
      <c r="H89" s="106" t="s">
        <v>141</v>
      </c>
      <c r="I89" s="190"/>
      <c r="J89" s="190"/>
      <c r="K89" s="177"/>
      <c r="L89" s="21">
        <f>O89+P89+Q89+R89</f>
        <v>3000</v>
      </c>
      <c r="M89" s="21">
        <f>L89</f>
        <v>3000</v>
      </c>
      <c r="N89" s="21"/>
      <c r="O89" s="22">
        <v>0</v>
      </c>
      <c r="P89" s="22">
        <v>3000</v>
      </c>
      <c r="Q89" s="22">
        <v>0</v>
      </c>
      <c r="R89" s="22">
        <v>0</v>
      </c>
      <c r="S89" s="36">
        <v>0.1</v>
      </c>
      <c r="T89" s="36">
        <v>0.5</v>
      </c>
      <c r="U89" s="23">
        <v>0.2</v>
      </c>
      <c r="V89" s="23">
        <v>0.2</v>
      </c>
    </row>
    <row r="90" spans="1:2207" ht="45.75" customHeight="1" x14ac:dyDescent="0.25">
      <c r="A90" s="162"/>
      <c r="B90" s="181"/>
      <c r="C90" s="180"/>
      <c r="D90" s="158"/>
      <c r="E90" s="101"/>
      <c r="F90" s="234"/>
      <c r="G90" s="159"/>
      <c r="H90" s="106" t="s">
        <v>146</v>
      </c>
      <c r="I90" s="190"/>
      <c r="J90" s="190"/>
      <c r="K90" s="177"/>
      <c r="L90" s="21">
        <f>O90+P90+Q90+R90</f>
        <v>1000</v>
      </c>
      <c r="M90" s="21">
        <f>L90</f>
        <v>1000</v>
      </c>
      <c r="N90" s="21"/>
      <c r="O90" s="22">
        <v>0</v>
      </c>
      <c r="P90" s="22">
        <v>1000</v>
      </c>
      <c r="Q90" s="22">
        <v>0</v>
      </c>
      <c r="R90" s="22">
        <v>0</v>
      </c>
      <c r="S90" s="36">
        <v>0.1</v>
      </c>
      <c r="T90" s="36">
        <v>0.5</v>
      </c>
      <c r="U90" s="23">
        <v>0.2</v>
      </c>
      <c r="V90" s="23">
        <v>0.2</v>
      </c>
    </row>
    <row r="91" spans="1:2207" ht="24.75" customHeight="1" x14ac:dyDescent="0.25">
      <c r="A91" s="162"/>
      <c r="B91" s="181"/>
      <c r="C91" s="180"/>
      <c r="D91" s="158"/>
      <c r="E91" s="108"/>
      <c r="F91" s="234"/>
      <c r="G91" s="196" t="s">
        <v>31</v>
      </c>
      <c r="H91" s="196"/>
      <c r="I91" s="196"/>
      <c r="J91" s="196"/>
      <c r="K91" s="196"/>
      <c r="L91" s="24">
        <f>SUM(L87:L90)</f>
        <v>11000</v>
      </c>
      <c r="M91" s="24">
        <f>SUM(M87:M90)</f>
        <v>11000</v>
      </c>
      <c r="N91" s="24"/>
      <c r="O91" s="25">
        <f>SUM(O87:O90)</f>
        <v>0</v>
      </c>
      <c r="P91" s="25">
        <f>SUM(P87:P90)</f>
        <v>8500</v>
      </c>
      <c r="Q91" s="25">
        <f>SUM(Q87:Q90)</f>
        <v>2500</v>
      </c>
      <c r="R91" s="25">
        <f>SUM(R87:R90)</f>
        <v>0</v>
      </c>
      <c r="S91" s="26">
        <f>(S87+S88+S89+S90)/4</f>
        <v>0.1</v>
      </c>
      <c r="T91" s="26">
        <f t="shared" ref="T91:V91" si="18">(T87+T88+T89+T90)/4</f>
        <v>0.5</v>
      </c>
      <c r="U91" s="26">
        <f t="shared" si="18"/>
        <v>0.2</v>
      </c>
      <c r="V91" s="26">
        <f t="shared" si="18"/>
        <v>0.2</v>
      </c>
    </row>
    <row r="92" spans="1:2207" s="6" customFormat="1" ht="48" customHeight="1" x14ac:dyDescent="0.25">
      <c r="A92" s="162"/>
      <c r="B92" s="181"/>
      <c r="C92" s="180"/>
      <c r="D92" s="158"/>
      <c r="E92" s="108"/>
      <c r="F92" s="234"/>
      <c r="G92" s="197" t="s">
        <v>145</v>
      </c>
      <c r="H92" s="191" t="s">
        <v>147</v>
      </c>
      <c r="I92" s="190" t="s">
        <v>153</v>
      </c>
      <c r="J92" s="190" t="s">
        <v>154</v>
      </c>
      <c r="K92" s="190" t="s">
        <v>155</v>
      </c>
      <c r="L92" s="188">
        <f>O92+P92+Q92+R92</f>
        <v>4950</v>
      </c>
      <c r="M92" s="188">
        <f>+L92</f>
        <v>4950</v>
      </c>
      <c r="N92" s="37"/>
      <c r="O92" s="35">
        <f>450*2</f>
        <v>900</v>
      </c>
      <c r="P92" s="35">
        <f>450*3</f>
        <v>1350</v>
      </c>
      <c r="Q92" s="35">
        <f t="shared" ref="Q92:R92" si="19">$P$92</f>
        <v>1350</v>
      </c>
      <c r="R92" s="35">
        <f t="shared" si="19"/>
        <v>1350</v>
      </c>
      <c r="S92" s="36">
        <v>0.25</v>
      </c>
      <c r="T92" s="36">
        <v>0.25</v>
      </c>
      <c r="U92" s="36">
        <v>0.25</v>
      </c>
      <c r="V92" s="36">
        <v>0.25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  <c r="AMK92" s="3"/>
      <c r="AML92" s="3"/>
      <c r="AMM92" s="3"/>
      <c r="AMN92" s="3"/>
      <c r="AMO92" s="3"/>
      <c r="AMP92" s="3"/>
      <c r="AMQ92" s="3"/>
      <c r="AMR92" s="3"/>
      <c r="AMS92" s="3"/>
      <c r="AMT92" s="3"/>
      <c r="AMU92" s="3"/>
      <c r="AMV92" s="3"/>
      <c r="AMW92" s="3"/>
      <c r="AMX92" s="3"/>
      <c r="AMY92" s="3"/>
      <c r="AMZ92" s="3"/>
      <c r="ANA92" s="3"/>
      <c r="ANB92" s="3"/>
      <c r="ANC92" s="3"/>
      <c r="AND92" s="3"/>
      <c r="ANE92" s="3"/>
      <c r="ANF92" s="3"/>
      <c r="ANG92" s="3"/>
      <c r="ANH92" s="3"/>
      <c r="ANI92" s="3"/>
      <c r="ANJ92" s="3"/>
      <c r="ANK92" s="3"/>
      <c r="ANL92" s="3"/>
      <c r="ANM92" s="3"/>
      <c r="ANN92" s="3"/>
      <c r="ANO92" s="3"/>
      <c r="ANP92" s="3"/>
      <c r="ANQ92" s="3"/>
      <c r="ANR92" s="3"/>
      <c r="ANS92" s="3"/>
      <c r="ANT92" s="3"/>
      <c r="ANU92" s="3"/>
      <c r="ANV92" s="3"/>
      <c r="ANW92" s="3"/>
      <c r="ANX92" s="3"/>
      <c r="ANY92" s="3"/>
      <c r="ANZ92" s="3"/>
      <c r="AOA92" s="3"/>
      <c r="AOB92" s="3"/>
      <c r="AOC92" s="3"/>
      <c r="AOD92" s="3"/>
      <c r="AOE92" s="3"/>
      <c r="AOF92" s="3"/>
      <c r="AOG92" s="3"/>
      <c r="AOH92" s="3"/>
      <c r="AOI92" s="3"/>
      <c r="AOJ92" s="3"/>
      <c r="AOK92" s="3"/>
      <c r="AOL92" s="3"/>
      <c r="AOM92" s="3"/>
      <c r="AON92" s="3"/>
      <c r="AOO92" s="3"/>
      <c r="AOP92" s="3"/>
      <c r="AOQ92" s="3"/>
      <c r="AOR92" s="3"/>
      <c r="AOS92" s="3"/>
      <c r="AOT92" s="3"/>
      <c r="AOU92" s="3"/>
      <c r="AOV92" s="3"/>
      <c r="AOW92" s="3"/>
      <c r="AOX92" s="3"/>
      <c r="AOY92" s="3"/>
      <c r="AOZ92" s="3"/>
      <c r="APA92" s="3"/>
      <c r="APB92" s="3"/>
      <c r="APC92" s="3"/>
      <c r="APD92" s="3"/>
      <c r="APE92" s="3"/>
      <c r="APF92" s="3"/>
      <c r="APG92" s="3"/>
      <c r="APH92" s="3"/>
      <c r="API92" s="3"/>
      <c r="APJ92" s="3"/>
      <c r="APK92" s="3"/>
      <c r="APL92" s="3"/>
      <c r="APM92" s="3"/>
      <c r="APN92" s="3"/>
      <c r="APO92" s="3"/>
      <c r="APP92" s="3"/>
      <c r="APQ92" s="3"/>
      <c r="APR92" s="3"/>
      <c r="APS92" s="3"/>
      <c r="APT92" s="3"/>
      <c r="APU92" s="3"/>
      <c r="APV92" s="3"/>
      <c r="APW92" s="3"/>
      <c r="APX92" s="3"/>
      <c r="APY92" s="3"/>
      <c r="APZ92" s="3"/>
      <c r="AQA92" s="3"/>
      <c r="AQB92" s="3"/>
      <c r="AQC92" s="3"/>
      <c r="AQD92" s="3"/>
      <c r="AQE92" s="3"/>
      <c r="AQF92" s="3"/>
      <c r="AQG92" s="3"/>
      <c r="AQH92" s="3"/>
      <c r="AQI92" s="3"/>
      <c r="AQJ92" s="3"/>
      <c r="AQK92" s="3"/>
      <c r="AQL92" s="3"/>
      <c r="AQM92" s="3"/>
      <c r="AQN92" s="3"/>
      <c r="AQO92" s="3"/>
      <c r="AQP92" s="3"/>
      <c r="AQQ92" s="3"/>
      <c r="AQR92" s="3"/>
      <c r="AQS92" s="3"/>
      <c r="AQT92" s="3"/>
      <c r="AQU92" s="3"/>
      <c r="AQV92" s="3"/>
      <c r="AQW92" s="3"/>
      <c r="AQX92" s="3"/>
      <c r="AQY92" s="3"/>
      <c r="AQZ92" s="3"/>
      <c r="ARA92" s="3"/>
      <c r="ARB92" s="3"/>
      <c r="ARC92" s="3"/>
      <c r="ARD92" s="3"/>
      <c r="ARE92" s="3"/>
      <c r="ARF92" s="3"/>
      <c r="ARG92" s="3"/>
      <c r="ARH92" s="3"/>
      <c r="ARI92" s="3"/>
      <c r="ARJ92" s="3"/>
      <c r="ARK92" s="3"/>
      <c r="ARL92" s="3"/>
      <c r="ARM92" s="3"/>
      <c r="ARN92" s="3"/>
      <c r="ARO92" s="3"/>
      <c r="ARP92" s="3"/>
      <c r="ARQ92" s="3"/>
      <c r="ARR92" s="3"/>
      <c r="ARS92" s="3"/>
      <c r="ART92" s="3"/>
      <c r="ARU92" s="3"/>
      <c r="ARV92" s="3"/>
      <c r="ARW92" s="3"/>
      <c r="ARX92" s="3"/>
      <c r="ARY92" s="3"/>
      <c r="ARZ92" s="3"/>
      <c r="ASA92" s="3"/>
      <c r="ASB92" s="3"/>
      <c r="ASC92" s="3"/>
      <c r="ASD92" s="3"/>
      <c r="ASE92" s="3"/>
      <c r="ASF92" s="3"/>
      <c r="ASG92" s="3"/>
      <c r="ASH92" s="3"/>
      <c r="ASI92" s="3"/>
      <c r="ASJ92" s="3"/>
      <c r="ASK92" s="3"/>
      <c r="ASL92" s="3"/>
      <c r="ASM92" s="3"/>
      <c r="ASN92" s="3"/>
      <c r="ASO92" s="3"/>
      <c r="ASP92" s="3"/>
      <c r="ASQ92" s="3"/>
      <c r="ASR92" s="3"/>
      <c r="ASS92" s="3"/>
      <c r="AST92" s="3"/>
      <c r="ASU92" s="3"/>
      <c r="ASV92" s="3"/>
      <c r="ASW92" s="3"/>
      <c r="ASX92" s="3"/>
      <c r="ASY92" s="3"/>
      <c r="ASZ92" s="3"/>
      <c r="ATA92" s="3"/>
      <c r="ATB92" s="3"/>
      <c r="ATC92" s="3"/>
      <c r="ATD92" s="3"/>
      <c r="ATE92" s="3"/>
      <c r="ATF92" s="3"/>
      <c r="ATG92" s="3"/>
      <c r="ATH92" s="3"/>
      <c r="ATI92" s="3"/>
      <c r="ATJ92" s="3"/>
      <c r="ATK92" s="3"/>
      <c r="ATL92" s="3"/>
      <c r="ATM92" s="3"/>
      <c r="ATN92" s="3"/>
      <c r="ATO92" s="3"/>
      <c r="ATP92" s="3"/>
      <c r="ATQ92" s="3"/>
      <c r="ATR92" s="3"/>
      <c r="ATS92" s="3"/>
      <c r="ATT92" s="3"/>
      <c r="ATU92" s="3"/>
      <c r="ATV92" s="3"/>
      <c r="ATW92" s="3"/>
      <c r="ATX92" s="3"/>
      <c r="ATY92" s="3"/>
      <c r="ATZ92" s="3"/>
      <c r="AUA92" s="3"/>
      <c r="AUB92" s="3"/>
      <c r="AUC92" s="3"/>
      <c r="AUD92" s="3"/>
      <c r="AUE92" s="3"/>
      <c r="AUF92" s="3"/>
      <c r="AUG92" s="3"/>
      <c r="AUH92" s="3"/>
      <c r="AUI92" s="3"/>
      <c r="AUJ92" s="3"/>
      <c r="AUK92" s="3"/>
      <c r="AUL92" s="3"/>
      <c r="AUM92" s="3"/>
      <c r="AUN92" s="3"/>
      <c r="AUO92" s="3"/>
      <c r="AUP92" s="3"/>
      <c r="AUQ92" s="3"/>
      <c r="AUR92" s="3"/>
      <c r="AUS92" s="3"/>
      <c r="AUT92" s="3"/>
      <c r="AUU92" s="3"/>
      <c r="AUV92" s="3"/>
      <c r="AUW92" s="3"/>
      <c r="AUX92" s="3"/>
      <c r="AUY92" s="3"/>
      <c r="AUZ92" s="3"/>
      <c r="AVA92" s="3"/>
      <c r="AVB92" s="3"/>
      <c r="AVC92" s="3"/>
      <c r="AVD92" s="3"/>
      <c r="AVE92" s="3"/>
      <c r="AVF92" s="3"/>
      <c r="AVG92" s="3"/>
      <c r="AVH92" s="3"/>
      <c r="AVI92" s="3"/>
      <c r="AVJ92" s="3"/>
      <c r="AVK92" s="3"/>
      <c r="AVL92" s="3"/>
      <c r="AVM92" s="3"/>
      <c r="AVN92" s="3"/>
      <c r="AVO92" s="3"/>
      <c r="AVP92" s="3"/>
      <c r="AVQ92" s="3"/>
      <c r="AVR92" s="3"/>
      <c r="AVS92" s="3"/>
      <c r="AVT92" s="3"/>
      <c r="AVU92" s="3"/>
      <c r="AVV92" s="3"/>
      <c r="AVW92" s="3"/>
      <c r="AVX92" s="3"/>
      <c r="AVY92" s="3"/>
      <c r="AVZ92" s="3"/>
      <c r="AWA92" s="3"/>
      <c r="AWB92" s="3"/>
      <c r="AWC92" s="3"/>
      <c r="AWD92" s="3"/>
      <c r="AWE92" s="3"/>
      <c r="AWF92" s="3"/>
      <c r="AWG92" s="3"/>
      <c r="AWH92" s="3"/>
      <c r="AWI92" s="3"/>
      <c r="AWJ92" s="3"/>
      <c r="AWK92" s="3"/>
      <c r="AWL92" s="3"/>
      <c r="AWM92" s="3"/>
      <c r="AWN92" s="3"/>
      <c r="AWO92" s="3"/>
      <c r="AWP92" s="3"/>
      <c r="AWQ92" s="3"/>
      <c r="AWR92" s="3"/>
      <c r="AWS92" s="3"/>
      <c r="AWT92" s="3"/>
      <c r="AWU92" s="3"/>
      <c r="AWV92" s="3"/>
      <c r="AWW92" s="3"/>
      <c r="AWX92" s="3"/>
      <c r="AWY92" s="3"/>
      <c r="AWZ92" s="3"/>
      <c r="AXA92" s="3"/>
      <c r="AXB92" s="3"/>
      <c r="AXC92" s="3"/>
      <c r="AXD92" s="3"/>
      <c r="AXE92" s="3"/>
      <c r="AXF92" s="3"/>
      <c r="AXG92" s="3"/>
      <c r="AXH92" s="3"/>
      <c r="AXI92" s="3"/>
      <c r="AXJ92" s="3"/>
      <c r="AXK92" s="3"/>
      <c r="AXL92" s="3"/>
      <c r="AXM92" s="3"/>
      <c r="AXN92" s="3"/>
      <c r="AXO92" s="3"/>
      <c r="AXP92" s="3"/>
      <c r="AXQ92" s="3"/>
      <c r="AXR92" s="3"/>
      <c r="AXS92" s="3"/>
      <c r="AXT92" s="3"/>
      <c r="AXU92" s="3"/>
      <c r="AXV92" s="3"/>
      <c r="AXW92" s="3"/>
      <c r="AXX92" s="3"/>
      <c r="AXY92" s="3"/>
      <c r="AXZ92" s="3"/>
      <c r="AYA92" s="3"/>
      <c r="AYB92" s="3"/>
      <c r="AYC92" s="3"/>
      <c r="AYD92" s="3"/>
      <c r="AYE92" s="3"/>
      <c r="AYF92" s="3"/>
      <c r="AYG92" s="3"/>
      <c r="AYH92" s="3"/>
      <c r="AYI92" s="3"/>
      <c r="AYJ92" s="3"/>
      <c r="AYK92" s="3"/>
      <c r="AYL92" s="3"/>
      <c r="AYM92" s="3"/>
      <c r="AYN92" s="3"/>
      <c r="AYO92" s="3"/>
      <c r="AYP92" s="3"/>
      <c r="AYQ92" s="3"/>
      <c r="AYR92" s="3"/>
      <c r="AYS92" s="3"/>
      <c r="AYT92" s="3"/>
      <c r="AYU92" s="3"/>
      <c r="AYV92" s="3"/>
      <c r="AYW92" s="3"/>
      <c r="AYX92" s="3"/>
      <c r="AYY92" s="3"/>
      <c r="AYZ92" s="3"/>
      <c r="AZA92" s="3"/>
      <c r="AZB92" s="3"/>
      <c r="AZC92" s="3"/>
      <c r="AZD92" s="3"/>
      <c r="AZE92" s="3"/>
      <c r="AZF92" s="3"/>
      <c r="AZG92" s="3"/>
      <c r="AZH92" s="3"/>
      <c r="AZI92" s="3"/>
      <c r="AZJ92" s="3"/>
      <c r="AZK92" s="3"/>
      <c r="AZL92" s="3"/>
      <c r="AZM92" s="3"/>
      <c r="AZN92" s="3"/>
      <c r="AZO92" s="3"/>
      <c r="AZP92" s="3"/>
      <c r="AZQ92" s="3"/>
      <c r="AZR92" s="3"/>
      <c r="AZS92" s="3"/>
      <c r="AZT92" s="3"/>
      <c r="AZU92" s="3"/>
      <c r="AZV92" s="3"/>
      <c r="AZW92" s="3"/>
      <c r="AZX92" s="3"/>
      <c r="AZY92" s="3"/>
      <c r="AZZ92" s="3"/>
      <c r="BAA92" s="3"/>
      <c r="BAB92" s="3"/>
      <c r="BAC92" s="3"/>
      <c r="BAD92" s="3"/>
      <c r="BAE92" s="3"/>
      <c r="BAF92" s="3"/>
      <c r="BAG92" s="3"/>
      <c r="BAH92" s="3"/>
      <c r="BAI92" s="3"/>
      <c r="BAJ92" s="3"/>
      <c r="BAK92" s="3"/>
      <c r="BAL92" s="3"/>
      <c r="BAM92" s="3"/>
      <c r="BAN92" s="3"/>
      <c r="BAO92" s="3"/>
      <c r="BAP92" s="3"/>
      <c r="BAQ92" s="3"/>
      <c r="BAR92" s="3"/>
      <c r="BAS92" s="3"/>
      <c r="BAT92" s="3"/>
      <c r="BAU92" s="3"/>
      <c r="BAV92" s="3"/>
      <c r="BAW92" s="3"/>
      <c r="BAX92" s="3"/>
      <c r="BAY92" s="3"/>
      <c r="BAZ92" s="3"/>
      <c r="BBA92" s="3"/>
      <c r="BBB92" s="3"/>
      <c r="BBC92" s="3"/>
      <c r="BBD92" s="3"/>
      <c r="BBE92" s="3"/>
      <c r="BBF92" s="3"/>
      <c r="BBG92" s="3"/>
      <c r="BBH92" s="3"/>
      <c r="BBI92" s="3"/>
      <c r="BBJ92" s="3"/>
      <c r="BBK92" s="3"/>
      <c r="BBL92" s="3"/>
      <c r="BBM92" s="3"/>
      <c r="BBN92" s="3"/>
      <c r="BBO92" s="3"/>
      <c r="BBP92" s="3"/>
      <c r="BBQ92" s="3"/>
      <c r="BBR92" s="3"/>
      <c r="BBS92" s="3"/>
      <c r="BBT92" s="3"/>
      <c r="BBU92" s="3"/>
      <c r="BBV92" s="3"/>
      <c r="BBW92" s="3"/>
      <c r="BBX92" s="3"/>
      <c r="BBY92" s="3"/>
      <c r="BBZ92" s="3"/>
      <c r="BCA92" s="3"/>
      <c r="BCB92" s="3"/>
      <c r="BCC92" s="3"/>
      <c r="BCD92" s="3"/>
      <c r="BCE92" s="3"/>
      <c r="BCF92" s="3"/>
      <c r="BCG92" s="3"/>
      <c r="BCH92" s="3"/>
      <c r="BCI92" s="3"/>
      <c r="BCJ92" s="3"/>
      <c r="BCK92" s="3"/>
      <c r="BCL92" s="3"/>
      <c r="BCM92" s="3"/>
      <c r="BCN92" s="3"/>
      <c r="BCO92" s="3"/>
      <c r="BCP92" s="3"/>
      <c r="BCQ92" s="3"/>
      <c r="BCR92" s="3"/>
      <c r="BCS92" s="3"/>
      <c r="BCT92" s="3"/>
      <c r="BCU92" s="3"/>
      <c r="BCV92" s="3"/>
      <c r="BCW92" s="3"/>
      <c r="BCX92" s="3"/>
      <c r="BCY92" s="3"/>
      <c r="BCZ92" s="3"/>
      <c r="BDA92" s="3"/>
      <c r="BDB92" s="3"/>
      <c r="BDC92" s="3"/>
      <c r="BDD92" s="3"/>
      <c r="BDE92" s="3"/>
      <c r="BDF92" s="3"/>
      <c r="BDG92" s="3"/>
      <c r="BDH92" s="3"/>
      <c r="BDI92" s="3"/>
      <c r="BDJ92" s="3"/>
      <c r="BDK92" s="3"/>
      <c r="BDL92" s="3"/>
      <c r="BDM92" s="3"/>
      <c r="BDN92" s="3"/>
      <c r="BDO92" s="3"/>
      <c r="BDP92" s="3"/>
      <c r="BDQ92" s="3"/>
      <c r="BDR92" s="3"/>
      <c r="BDS92" s="3"/>
      <c r="BDT92" s="3"/>
      <c r="BDU92" s="3"/>
      <c r="BDV92" s="3"/>
      <c r="BDW92" s="3"/>
      <c r="BDX92" s="3"/>
      <c r="BDY92" s="3"/>
      <c r="BDZ92" s="3"/>
      <c r="BEA92" s="3"/>
      <c r="BEB92" s="3"/>
      <c r="BEC92" s="3"/>
      <c r="BED92" s="3"/>
      <c r="BEE92" s="3"/>
      <c r="BEF92" s="3"/>
      <c r="BEG92" s="3"/>
      <c r="BEH92" s="3"/>
      <c r="BEI92" s="3"/>
      <c r="BEJ92" s="3"/>
      <c r="BEK92" s="3"/>
      <c r="BEL92" s="3"/>
      <c r="BEM92" s="3"/>
      <c r="BEN92" s="3"/>
      <c r="BEO92" s="3"/>
      <c r="BEP92" s="3"/>
      <c r="BEQ92" s="3"/>
      <c r="BER92" s="3"/>
      <c r="BES92" s="3"/>
      <c r="BET92" s="3"/>
      <c r="BEU92" s="3"/>
      <c r="BEV92" s="3"/>
      <c r="BEW92" s="3"/>
      <c r="BEX92" s="3"/>
      <c r="BEY92" s="3"/>
      <c r="BEZ92" s="3"/>
      <c r="BFA92" s="3"/>
      <c r="BFB92" s="3"/>
      <c r="BFC92" s="3"/>
      <c r="BFD92" s="3"/>
      <c r="BFE92" s="3"/>
      <c r="BFF92" s="3"/>
      <c r="BFG92" s="3"/>
      <c r="BFH92" s="3"/>
      <c r="BFI92" s="3"/>
      <c r="BFJ92" s="3"/>
      <c r="BFK92" s="3"/>
      <c r="BFL92" s="3"/>
      <c r="BFM92" s="3"/>
      <c r="BFN92" s="3"/>
      <c r="BFO92" s="3"/>
      <c r="BFP92" s="3"/>
      <c r="BFQ92" s="3"/>
      <c r="BFR92" s="3"/>
      <c r="BFS92" s="3"/>
      <c r="BFT92" s="3"/>
      <c r="BFU92" s="3"/>
      <c r="BFV92" s="3"/>
      <c r="BFW92" s="3"/>
      <c r="BFX92" s="3"/>
      <c r="BFY92" s="3"/>
      <c r="BFZ92" s="3"/>
      <c r="BGA92" s="3"/>
      <c r="BGB92" s="3"/>
      <c r="BGC92" s="3"/>
      <c r="BGD92" s="3"/>
      <c r="BGE92" s="3"/>
      <c r="BGF92" s="3"/>
      <c r="BGG92" s="3"/>
      <c r="BGH92" s="3"/>
      <c r="BGI92" s="3"/>
      <c r="BGJ92" s="3"/>
      <c r="BGK92" s="3"/>
      <c r="BGL92" s="3"/>
      <c r="BGM92" s="3"/>
      <c r="BGN92" s="3"/>
      <c r="BGO92" s="3"/>
      <c r="BGP92" s="3"/>
      <c r="BGQ92" s="3"/>
      <c r="BGR92" s="3"/>
      <c r="BGS92" s="3"/>
      <c r="BGT92" s="3"/>
      <c r="BGU92" s="3"/>
      <c r="BGV92" s="3"/>
      <c r="BGW92" s="3"/>
      <c r="BGX92" s="3"/>
      <c r="BGY92" s="3"/>
      <c r="BGZ92" s="3"/>
      <c r="BHA92" s="3"/>
      <c r="BHB92" s="3"/>
      <c r="BHC92" s="3"/>
      <c r="BHD92" s="3"/>
      <c r="BHE92" s="3"/>
      <c r="BHF92" s="3"/>
      <c r="BHG92" s="3"/>
      <c r="BHH92" s="3"/>
      <c r="BHI92" s="3"/>
      <c r="BHJ92" s="3"/>
      <c r="BHK92" s="3"/>
      <c r="BHL92" s="3"/>
      <c r="BHM92" s="3"/>
      <c r="BHN92" s="3"/>
      <c r="BHO92" s="3"/>
      <c r="BHP92" s="3"/>
      <c r="BHQ92" s="3"/>
      <c r="BHR92" s="3"/>
      <c r="BHS92" s="3"/>
      <c r="BHT92" s="3"/>
      <c r="BHU92" s="3"/>
      <c r="BHV92" s="3"/>
      <c r="BHW92" s="3"/>
      <c r="BHX92" s="3"/>
      <c r="BHY92" s="3"/>
      <c r="BHZ92" s="3"/>
      <c r="BIA92" s="3"/>
      <c r="BIB92" s="3"/>
      <c r="BIC92" s="3"/>
      <c r="BID92" s="3"/>
      <c r="BIE92" s="3"/>
      <c r="BIF92" s="3"/>
      <c r="BIG92" s="3"/>
      <c r="BIH92" s="3"/>
      <c r="BII92" s="3"/>
      <c r="BIJ92" s="3"/>
      <c r="BIK92" s="3"/>
      <c r="BIL92" s="3"/>
      <c r="BIM92" s="3"/>
      <c r="BIN92" s="3"/>
      <c r="BIO92" s="3"/>
      <c r="BIP92" s="3"/>
      <c r="BIQ92" s="3"/>
      <c r="BIR92" s="3"/>
      <c r="BIS92" s="3"/>
      <c r="BIT92" s="3"/>
      <c r="BIU92" s="3"/>
      <c r="BIV92" s="3"/>
      <c r="BIW92" s="3"/>
      <c r="BIX92" s="3"/>
      <c r="BIY92" s="3"/>
      <c r="BIZ92" s="3"/>
      <c r="BJA92" s="3"/>
      <c r="BJB92" s="3"/>
      <c r="BJC92" s="3"/>
      <c r="BJD92" s="3"/>
      <c r="BJE92" s="3"/>
      <c r="BJF92" s="3"/>
      <c r="BJG92" s="3"/>
      <c r="BJH92" s="3"/>
      <c r="BJI92" s="3"/>
      <c r="BJJ92" s="3"/>
      <c r="BJK92" s="3"/>
      <c r="BJL92" s="3"/>
      <c r="BJM92" s="3"/>
      <c r="BJN92" s="3"/>
      <c r="BJO92" s="3"/>
      <c r="BJP92" s="3"/>
      <c r="BJQ92" s="3"/>
      <c r="BJR92" s="3"/>
      <c r="BJS92" s="3"/>
      <c r="BJT92" s="3"/>
      <c r="BJU92" s="3"/>
      <c r="BJV92" s="3"/>
      <c r="BJW92" s="3"/>
      <c r="BJX92" s="3"/>
      <c r="BJY92" s="3"/>
      <c r="BJZ92" s="3"/>
      <c r="BKA92" s="3"/>
      <c r="BKB92" s="3"/>
      <c r="BKC92" s="3"/>
      <c r="BKD92" s="3"/>
      <c r="BKE92" s="3"/>
      <c r="BKF92" s="3"/>
      <c r="BKG92" s="3"/>
      <c r="BKH92" s="3"/>
      <c r="BKI92" s="3"/>
      <c r="BKJ92" s="3"/>
      <c r="BKK92" s="3"/>
      <c r="BKL92" s="3"/>
      <c r="BKM92" s="3"/>
      <c r="BKN92" s="3"/>
      <c r="BKO92" s="3"/>
      <c r="BKP92" s="3"/>
      <c r="BKQ92" s="3"/>
      <c r="BKR92" s="3"/>
      <c r="BKS92" s="3"/>
      <c r="BKT92" s="3"/>
      <c r="BKU92" s="3"/>
      <c r="BKV92" s="3"/>
      <c r="BKW92" s="3"/>
      <c r="BKX92" s="3"/>
      <c r="BKY92" s="3"/>
      <c r="BKZ92" s="3"/>
      <c r="BLA92" s="3"/>
      <c r="BLB92" s="3"/>
      <c r="BLC92" s="3"/>
      <c r="BLD92" s="3"/>
      <c r="BLE92" s="3"/>
      <c r="BLF92" s="3"/>
      <c r="BLG92" s="3"/>
      <c r="BLH92" s="3"/>
      <c r="BLI92" s="3"/>
      <c r="BLJ92" s="3"/>
      <c r="BLK92" s="3"/>
      <c r="BLL92" s="3"/>
      <c r="BLM92" s="3"/>
      <c r="BLN92" s="3"/>
      <c r="BLO92" s="3"/>
      <c r="BLP92" s="3"/>
      <c r="BLQ92" s="3"/>
      <c r="BLR92" s="3"/>
      <c r="BLS92" s="3"/>
      <c r="BLT92" s="3"/>
      <c r="BLU92" s="3"/>
      <c r="BLV92" s="3"/>
      <c r="BLW92" s="3"/>
      <c r="BLX92" s="3"/>
      <c r="BLY92" s="3"/>
      <c r="BLZ92" s="3"/>
      <c r="BMA92" s="3"/>
      <c r="BMB92" s="3"/>
      <c r="BMC92" s="3"/>
      <c r="BMD92" s="3"/>
      <c r="BME92" s="3"/>
      <c r="BMF92" s="3"/>
      <c r="BMG92" s="3"/>
      <c r="BMH92" s="3"/>
      <c r="BMI92" s="3"/>
      <c r="BMJ92" s="3"/>
      <c r="BMK92" s="3"/>
      <c r="BML92" s="3"/>
      <c r="BMM92" s="3"/>
      <c r="BMN92" s="3"/>
      <c r="BMO92" s="3"/>
      <c r="BMP92" s="3"/>
      <c r="BMQ92" s="3"/>
      <c r="BMR92" s="3"/>
      <c r="BMS92" s="3"/>
      <c r="BMT92" s="3"/>
      <c r="BMU92" s="3"/>
      <c r="BMV92" s="3"/>
      <c r="BMW92" s="3"/>
      <c r="BMX92" s="3"/>
      <c r="BMY92" s="3"/>
      <c r="BMZ92" s="3"/>
      <c r="BNA92" s="3"/>
      <c r="BNB92" s="3"/>
      <c r="BNC92" s="3"/>
      <c r="BND92" s="3"/>
      <c r="BNE92" s="3"/>
      <c r="BNF92" s="3"/>
      <c r="BNG92" s="3"/>
      <c r="BNH92" s="3"/>
      <c r="BNI92" s="3"/>
      <c r="BNJ92" s="3"/>
      <c r="BNK92" s="3"/>
      <c r="BNL92" s="3"/>
      <c r="BNM92" s="3"/>
      <c r="BNN92" s="3"/>
      <c r="BNO92" s="3"/>
      <c r="BNP92" s="3"/>
      <c r="BNQ92" s="3"/>
      <c r="BNR92" s="3"/>
      <c r="BNS92" s="3"/>
      <c r="BNT92" s="3"/>
      <c r="BNU92" s="3"/>
      <c r="BNV92" s="3"/>
      <c r="BNW92" s="3"/>
      <c r="BNX92" s="3"/>
      <c r="BNY92" s="3"/>
      <c r="BNZ92" s="3"/>
      <c r="BOA92" s="3"/>
      <c r="BOB92" s="3"/>
      <c r="BOC92" s="3"/>
      <c r="BOD92" s="3"/>
      <c r="BOE92" s="3"/>
      <c r="BOF92" s="3"/>
      <c r="BOG92" s="3"/>
      <c r="BOH92" s="3"/>
      <c r="BOI92" s="3"/>
      <c r="BOJ92" s="3"/>
      <c r="BOK92" s="3"/>
      <c r="BOL92" s="3"/>
      <c r="BOM92" s="3"/>
      <c r="BON92" s="3"/>
      <c r="BOO92" s="3"/>
      <c r="BOP92" s="3"/>
      <c r="BOQ92" s="3"/>
      <c r="BOR92" s="3"/>
      <c r="BOS92" s="3"/>
      <c r="BOT92" s="3"/>
      <c r="BOU92" s="3"/>
      <c r="BOV92" s="3"/>
      <c r="BOW92" s="3"/>
      <c r="BOX92" s="3"/>
      <c r="BOY92" s="3"/>
      <c r="BOZ92" s="3"/>
      <c r="BPA92" s="3"/>
      <c r="BPB92" s="3"/>
      <c r="BPC92" s="3"/>
      <c r="BPD92" s="3"/>
      <c r="BPE92" s="3"/>
      <c r="BPF92" s="3"/>
      <c r="BPG92" s="3"/>
      <c r="BPH92" s="3"/>
      <c r="BPI92" s="3"/>
      <c r="BPJ92" s="3"/>
      <c r="BPK92" s="3"/>
      <c r="BPL92" s="3"/>
      <c r="BPM92" s="3"/>
      <c r="BPN92" s="3"/>
      <c r="BPO92" s="3"/>
      <c r="BPP92" s="3"/>
      <c r="BPQ92" s="3"/>
      <c r="BPR92" s="3"/>
      <c r="BPS92" s="3"/>
      <c r="BPT92" s="3"/>
      <c r="BPU92" s="3"/>
      <c r="BPV92" s="3"/>
      <c r="BPW92" s="3"/>
      <c r="BPX92" s="3"/>
      <c r="BPY92" s="3"/>
      <c r="BPZ92" s="3"/>
      <c r="BQA92" s="3"/>
      <c r="BQB92" s="3"/>
      <c r="BQC92" s="3"/>
      <c r="BQD92" s="3"/>
      <c r="BQE92" s="3"/>
      <c r="BQF92" s="3"/>
      <c r="BQG92" s="3"/>
      <c r="BQH92" s="3"/>
      <c r="BQI92" s="3"/>
      <c r="BQJ92" s="3"/>
      <c r="BQK92" s="3"/>
      <c r="BQL92" s="3"/>
      <c r="BQM92" s="3"/>
      <c r="BQN92" s="3"/>
      <c r="BQO92" s="3"/>
      <c r="BQP92" s="3"/>
      <c r="BQQ92" s="3"/>
      <c r="BQR92" s="3"/>
      <c r="BQS92" s="3"/>
      <c r="BQT92" s="3"/>
      <c r="BQU92" s="3"/>
      <c r="BQV92" s="3"/>
      <c r="BQW92" s="3"/>
      <c r="BQX92" s="3"/>
      <c r="BQY92" s="3"/>
      <c r="BQZ92" s="3"/>
      <c r="BRA92" s="3"/>
      <c r="BRB92" s="3"/>
      <c r="BRC92" s="3"/>
      <c r="BRD92" s="3"/>
      <c r="BRE92" s="3"/>
      <c r="BRF92" s="3"/>
      <c r="BRG92" s="3"/>
      <c r="BRH92" s="3"/>
      <c r="BRI92" s="3"/>
      <c r="BRJ92" s="3"/>
      <c r="BRK92" s="3"/>
      <c r="BRL92" s="3"/>
      <c r="BRM92" s="3"/>
      <c r="BRN92" s="3"/>
      <c r="BRO92" s="3"/>
      <c r="BRP92" s="3"/>
      <c r="BRQ92" s="3"/>
      <c r="BRR92" s="3"/>
      <c r="BRS92" s="3"/>
      <c r="BRT92" s="3"/>
      <c r="BRU92" s="3"/>
      <c r="BRV92" s="3"/>
      <c r="BRW92" s="3"/>
      <c r="BRX92" s="3"/>
      <c r="BRY92" s="3"/>
      <c r="BRZ92" s="3"/>
      <c r="BSA92" s="3"/>
      <c r="BSB92" s="3"/>
      <c r="BSC92" s="3"/>
      <c r="BSD92" s="3"/>
      <c r="BSE92" s="3"/>
      <c r="BSF92" s="3"/>
      <c r="BSG92" s="3"/>
      <c r="BSH92" s="3"/>
      <c r="BSI92" s="3"/>
      <c r="BSJ92" s="3"/>
      <c r="BSK92" s="3"/>
      <c r="BSL92" s="3"/>
      <c r="BSM92" s="3"/>
      <c r="BSN92" s="3"/>
      <c r="BSO92" s="3"/>
      <c r="BSP92" s="3"/>
      <c r="BSQ92" s="3"/>
      <c r="BSR92" s="3"/>
      <c r="BSS92" s="3"/>
      <c r="BST92" s="3"/>
      <c r="BSU92" s="3"/>
      <c r="BSV92" s="3"/>
      <c r="BSW92" s="3"/>
      <c r="BSX92" s="3"/>
      <c r="BSY92" s="3"/>
      <c r="BSZ92" s="3"/>
      <c r="BTA92" s="3"/>
      <c r="BTB92" s="3"/>
      <c r="BTC92" s="3"/>
      <c r="BTD92" s="3"/>
      <c r="BTE92" s="3"/>
      <c r="BTF92" s="3"/>
      <c r="BTG92" s="3"/>
      <c r="BTH92" s="3"/>
      <c r="BTI92" s="3"/>
      <c r="BTJ92" s="3"/>
      <c r="BTK92" s="3"/>
      <c r="BTL92" s="3"/>
      <c r="BTM92" s="3"/>
      <c r="BTN92" s="3"/>
      <c r="BTO92" s="3"/>
      <c r="BTP92" s="3"/>
      <c r="BTQ92" s="3"/>
      <c r="BTR92" s="3"/>
      <c r="BTS92" s="3"/>
      <c r="BTT92" s="3"/>
      <c r="BTU92" s="3"/>
      <c r="BTV92" s="3"/>
      <c r="BTW92" s="3"/>
      <c r="BTX92" s="3"/>
      <c r="BTY92" s="3"/>
      <c r="BTZ92" s="3"/>
      <c r="BUA92" s="3"/>
      <c r="BUB92" s="3"/>
      <c r="BUC92" s="3"/>
      <c r="BUD92" s="3"/>
      <c r="BUE92" s="3"/>
      <c r="BUF92" s="3"/>
      <c r="BUG92" s="3"/>
      <c r="BUH92" s="3"/>
      <c r="BUI92" s="3"/>
      <c r="BUJ92" s="3"/>
      <c r="BUK92" s="3"/>
      <c r="BUL92" s="3"/>
      <c r="BUM92" s="3"/>
      <c r="BUN92" s="3"/>
      <c r="BUO92" s="3"/>
      <c r="BUP92" s="3"/>
      <c r="BUQ92" s="3"/>
      <c r="BUR92" s="3"/>
      <c r="BUS92" s="3"/>
      <c r="BUT92" s="3"/>
      <c r="BUU92" s="3"/>
      <c r="BUV92" s="3"/>
      <c r="BUW92" s="3"/>
      <c r="BUX92" s="3"/>
      <c r="BUY92" s="3"/>
      <c r="BUZ92" s="3"/>
      <c r="BVA92" s="3"/>
      <c r="BVB92" s="3"/>
      <c r="BVC92" s="3"/>
      <c r="BVD92" s="3"/>
      <c r="BVE92" s="3"/>
      <c r="BVF92" s="3"/>
      <c r="BVG92" s="3"/>
      <c r="BVH92" s="3"/>
      <c r="BVI92" s="3"/>
      <c r="BVJ92" s="3"/>
      <c r="BVK92" s="3"/>
      <c r="BVL92" s="3"/>
      <c r="BVM92" s="3"/>
      <c r="BVN92" s="3"/>
      <c r="BVO92" s="3"/>
      <c r="BVP92" s="3"/>
      <c r="BVQ92" s="3"/>
      <c r="BVR92" s="3"/>
      <c r="BVS92" s="3"/>
      <c r="BVT92" s="3"/>
      <c r="BVU92" s="3"/>
      <c r="BVV92" s="3"/>
      <c r="BVW92" s="3"/>
      <c r="BVX92" s="3"/>
      <c r="BVY92" s="3"/>
      <c r="BVZ92" s="3"/>
      <c r="BWA92" s="3"/>
      <c r="BWB92" s="3"/>
      <c r="BWC92" s="3"/>
      <c r="BWD92" s="3"/>
      <c r="BWE92" s="3"/>
      <c r="BWF92" s="3"/>
      <c r="BWG92" s="3"/>
      <c r="BWH92" s="3"/>
      <c r="BWI92" s="3"/>
      <c r="BWJ92" s="3"/>
      <c r="BWK92" s="3"/>
      <c r="BWL92" s="3"/>
      <c r="BWM92" s="3"/>
      <c r="BWN92" s="3"/>
      <c r="BWO92" s="3"/>
      <c r="BWP92" s="3"/>
      <c r="BWQ92" s="3"/>
      <c r="BWR92" s="3"/>
      <c r="BWS92" s="3"/>
      <c r="BWT92" s="3"/>
      <c r="BWU92" s="3"/>
      <c r="BWV92" s="3"/>
      <c r="BWW92" s="3"/>
      <c r="BWX92" s="3"/>
      <c r="BWY92" s="3"/>
      <c r="BWZ92" s="3"/>
      <c r="BXA92" s="3"/>
      <c r="BXB92" s="3"/>
      <c r="BXC92" s="3"/>
      <c r="BXD92" s="3"/>
      <c r="BXE92" s="3"/>
      <c r="BXF92" s="3"/>
      <c r="BXG92" s="3"/>
      <c r="BXH92" s="3"/>
      <c r="BXI92" s="3"/>
      <c r="BXJ92" s="3"/>
      <c r="BXK92" s="3"/>
      <c r="BXL92" s="3"/>
      <c r="BXM92" s="3"/>
      <c r="BXN92" s="3"/>
      <c r="BXO92" s="3"/>
      <c r="BXP92" s="3"/>
      <c r="BXQ92" s="3"/>
      <c r="BXR92" s="3"/>
      <c r="BXS92" s="3"/>
      <c r="BXT92" s="3"/>
      <c r="BXU92" s="3"/>
      <c r="BXV92" s="3"/>
      <c r="BXW92" s="3"/>
      <c r="BXX92" s="3"/>
      <c r="BXY92" s="3"/>
      <c r="BXZ92" s="3"/>
      <c r="BYA92" s="3"/>
      <c r="BYB92" s="3"/>
      <c r="BYC92" s="3"/>
      <c r="BYD92" s="3"/>
      <c r="BYE92" s="3"/>
      <c r="BYF92" s="3"/>
      <c r="BYG92" s="3"/>
      <c r="BYH92" s="3"/>
      <c r="BYI92" s="3"/>
      <c r="BYJ92" s="3"/>
      <c r="BYK92" s="3"/>
      <c r="BYL92" s="3"/>
      <c r="BYM92" s="3"/>
      <c r="BYN92" s="3"/>
      <c r="BYO92" s="3"/>
      <c r="BYP92" s="3"/>
      <c r="BYQ92" s="3"/>
      <c r="BYR92" s="3"/>
      <c r="BYS92" s="3"/>
      <c r="BYT92" s="3"/>
      <c r="BYU92" s="3"/>
      <c r="BYV92" s="3"/>
      <c r="BYW92" s="3"/>
      <c r="BYX92" s="3"/>
      <c r="BYY92" s="3"/>
      <c r="BYZ92" s="3"/>
      <c r="BZA92" s="3"/>
      <c r="BZB92" s="3"/>
      <c r="BZC92" s="3"/>
      <c r="BZD92" s="3"/>
      <c r="BZE92" s="3"/>
      <c r="BZF92" s="3"/>
      <c r="BZG92" s="3"/>
      <c r="BZH92" s="3"/>
      <c r="BZI92" s="3"/>
      <c r="BZJ92" s="3"/>
      <c r="BZK92" s="3"/>
      <c r="BZL92" s="3"/>
      <c r="BZM92" s="3"/>
      <c r="BZN92" s="3"/>
      <c r="BZO92" s="3"/>
      <c r="BZP92" s="3"/>
      <c r="BZQ92" s="3"/>
      <c r="BZR92" s="3"/>
      <c r="BZS92" s="3"/>
      <c r="BZT92" s="3"/>
      <c r="BZU92" s="3"/>
      <c r="BZV92" s="3"/>
      <c r="BZW92" s="3"/>
      <c r="BZX92" s="3"/>
      <c r="BZY92" s="3"/>
      <c r="BZZ92" s="3"/>
      <c r="CAA92" s="3"/>
      <c r="CAB92" s="3"/>
      <c r="CAC92" s="3"/>
      <c r="CAD92" s="3"/>
      <c r="CAE92" s="3"/>
      <c r="CAF92" s="3"/>
      <c r="CAG92" s="3"/>
      <c r="CAH92" s="3"/>
      <c r="CAI92" s="3"/>
      <c r="CAJ92" s="3"/>
      <c r="CAK92" s="3"/>
      <c r="CAL92" s="3"/>
      <c r="CAM92" s="3"/>
      <c r="CAN92" s="3"/>
      <c r="CAO92" s="3"/>
      <c r="CAP92" s="3"/>
      <c r="CAQ92" s="3"/>
      <c r="CAR92" s="3"/>
      <c r="CAS92" s="3"/>
      <c r="CAT92" s="3"/>
      <c r="CAU92" s="3"/>
      <c r="CAV92" s="3"/>
      <c r="CAW92" s="3"/>
      <c r="CAX92" s="3"/>
      <c r="CAY92" s="3"/>
      <c r="CAZ92" s="3"/>
      <c r="CBA92" s="3"/>
      <c r="CBB92" s="3"/>
      <c r="CBC92" s="3"/>
      <c r="CBD92" s="3"/>
      <c r="CBE92" s="3"/>
      <c r="CBF92" s="3"/>
      <c r="CBG92" s="3"/>
      <c r="CBH92" s="3"/>
      <c r="CBI92" s="3"/>
      <c r="CBJ92" s="3"/>
      <c r="CBK92" s="3"/>
      <c r="CBL92" s="3"/>
      <c r="CBM92" s="3"/>
      <c r="CBN92" s="3"/>
      <c r="CBO92" s="3"/>
      <c r="CBP92" s="3"/>
      <c r="CBQ92" s="3"/>
      <c r="CBR92" s="3"/>
      <c r="CBS92" s="3"/>
      <c r="CBT92" s="3"/>
      <c r="CBU92" s="3"/>
      <c r="CBV92" s="3"/>
      <c r="CBW92" s="3"/>
      <c r="CBX92" s="3"/>
      <c r="CBY92" s="3"/>
      <c r="CBZ92" s="3"/>
      <c r="CCA92" s="3"/>
      <c r="CCB92" s="3"/>
      <c r="CCC92" s="3"/>
      <c r="CCD92" s="3"/>
      <c r="CCE92" s="3"/>
      <c r="CCF92" s="3"/>
      <c r="CCG92" s="3"/>
      <c r="CCH92" s="3"/>
      <c r="CCI92" s="3"/>
      <c r="CCJ92" s="3"/>
      <c r="CCK92" s="3"/>
      <c r="CCL92" s="3"/>
      <c r="CCM92" s="3"/>
      <c r="CCN92" s="3"/>
      <c r="CCO92" s="3"/>
      <c r="CCP92" s="3"/>
      <c r="CCQ92" s="3"/>
      <c r="CCR92" s="3"/>
      <c r="CCS92" s="3"/>
      <c r="CCT92" s="3"/>
      <c r="CCU92" s="3"/>
      <c r="CCV92" s="3"/>
      <c r="CCW92" s="3"/>
      <c r="CCX92" s="3"/>
      <c r="CCY92" s="3"/>
      <c r="CCZ92" s="3"/>
      <c r="CDA92" s="3"/>
      <c r="CDB92" s="3"/>
      <c r="CDC92" s="3"/>
      <c r="CDD92" s="3"/>
      <c r="CDE92" s="3"/>
      <c r="CDF92" s="3"/>
      <c r="CDG92" s="3"/>
      <c r="CDH92" s="3"/>
      <c r="CDI92" s="3"/>
      <c r="CDJ92" s="3"/>
      <c r="CDK92" s="3"/>
      <c r="CDL92" s="3"/>
      <c r="CDM92" s="3"/>
      <c r="CDN92" s="3"/>
      <c r="CDO92" s="3"/>
      <c r="CDP92" s="3"/>
      <c r="CDQ92" s="3"/>
      <c r="CDR92" s="3"/>
      <c r="CDS92" s="3"/>
      <c r="CDT92" s="3"/>
      <c r="CDU92" s="3"/>
      <c r="CDV92" s="3"/>
      <c r="CDW92" s="3"/>
      <c r="CDX92" s="3"/>
      <c r="CDY92" s="3"/>
      <c r="CDZ92" s="3"/>
      <c r="CEA92" s="3"/>
      <c r="CEB92" s="3"/>
      <c r="CEC92" s="3"/>
      <c r="CED92" s="3"/>
      <c r="CEE92" s="3"/>
      <c r="CEF92" s="3"/>
      <c r="CEG92" s="3"/>
      <c r="CEH92" s="3"/>
      <c r="CEI92" s="3"/>
      <c r="CEJ92" s="3"/>
      <c r="CEK92" s="3"/>
      <c r="CEL92" s="3"/>
      <c r="CEM92" s="3"/>
      <c r="CEN92" s="3"/>
      <c r="CEO92" s="3"/>
      <c r="CEP92" s="3"/>
      <c r="CEQ92" s="3"/>
      <c r="CER92" s="3"/>
      <c r="CES92" s="3"/>
      <c r="CET92" s="3"/>
      <c r="CEU92" s="3"/>
      <c r="CEV92" s="3"/>
      <c r="CEW92" s="3"/>
      <c r="CEX92" s="3"/>
      <c r="CEY92" s="3"/>
      <c r="CEZ92" s="3"/>
      <c r="CFA92" s="3"/>
      <c r="CFB92" s="3"/>
      <c r="CFC92" s="3"/>
      <c r="CFD92" s="3"/>
      <c r="CFE92" s="3"/>
      <c r="CFF92" s="3"/>
      <c r="CFG92" s="3"/>
      <c r="CFH92" s="3"/>
      <c r="CFI92" s="3"/>
      <c r="CFJ92" s="3"/>
      <c r="CFK92" s="3"/>
      <c r="CFL92" s="3"/>
      <c r="CFM92" s="3"/>
      <c r="CFN92" s="3"/>
      <c r="CFO92" s="3"/>
      <c r="CFP92" s="3"/>
      <c r="CFQ92" s="3"/>
      <c r="CFR92" s="3"/>
      <c r="CFS92" s="3"/>
      <c r="CFT92" s="3"/>
      <c r="CFU92" s="3"/>
      <c r="CFV92" s="3"/>
      <c r="CFW92" s="3"/>
    </row>
    <row r="93" spans="1:2207" s="6" customFormat="1" ht="24.75" hidden="1" customHeight="1" x14ac:dyDescent="0.25">
      <c r="A93" s="162"/>
      <c r="B93" s="181"/>
      <c r="C93" s="180"/>
      <c r="D93" s="158"/>
      <c r="E93" s="108"/>
      <c r="F93" s="234"/>
      <c r="G93" s="197"/>
      <c r="H93" s="191"/>
      <c r="I93" s="190"/>
      <c r="J93" s="190"/>
      <c r="K93" s="190"/>
      <c r="L93" s="188"/>
      <c r="M93" s="188"/>
      <c r="N93" s="37"/>
      <c r="O93" s="35"/>
      <c r="P93" s="35"/>
      <c r="Q93" s="35"/>
      <c r="R93" s="35"/>
      <c r="S93" s="36"/>
      <c r="T93" s="36"/>
      <c r="U93" s="36"/>
      <c r="V93" s="36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  <c r="AMM93" s="3"/>
      <c r="AMN93" s="3"/>
      <c r="AMO93" s="3"/>
      <c r="AMP93" s="3"/>
      <c r="AMQ93" s="3"/>
      <c r="AMR93" s="3"/>
      <c r="AMS93" s="3"/>
      <c r="AMT93" s="3"/>
      <c r="AMU93" s="3"/>
      <c r="AMV93" s="3"/>
      <c r="AMW93" s="3"/>
      <c r="AMX93" s="3"/>
      <c r="AMY93" s="3"/>
      <c r="AMZ93" s="3"/>
      <c r="ANA93" s="3"/>
      <c r="ANB93" s="3"/>
      <c r="ANC93" s="3"/>
      <c r="AND93" s="3"/>
      <c r="ANE93" s="3"/>
      <c r="ANF93" s="3"/>
      <c r="ANG93" s="3"/>
      <c r="ANH93" s="3"/>
      <c r="ANI93" s="3"/>
      <c r="ANJ93" s="3"/>
      <c r="ANK93" s="3"/>
      <c r="ANL93" s="3"/>
      <c r="ANM93" s="3"/>
      <c r="ANN93" s="3"/>
      <c r="ANO93" s="3"/>
      <c r="ANP93" s="3"/>
      <c r="ANQ93" s="3"/>
      <c r="ANR93" s="3"/>
      <c r="ANS93" s="3"/>
      <c r="ANT93" s="3"/>
      <c r="ANU93" s="3"/>
      <c r="ANV93" s="3"/>
      <c r="ANW93" s="3"/>
      <c r="ANX93" s="3"/>
      <c r="ANY93" s="3"/>
      <c r="ANZ93" s="3"/>
      <c r="AOA93" s="3"/>
      <c r="AOB93" s="3"/>
      <c r="AOC93" s="3"/>
      <c r="AOD93" s="3"/>
      <c r="AOE93" s="3"/>
      <c r="AOF93" s="3"/>
      <c r="AOG93" s="3"/>
      <c r="AOH93" s="3"/>
      <c r="AOI93" s="3"/>
      <c r="AOJ93" s="3"/>
      <c r="AOK93" s="3"/>
      <c r="AOL93" s="3"/>
      <c r="AOM93" s="3"/>
      <c r="AON93" s="3"/>
      <c r="AOO93" s="3"/>
      <c r="AOP93" s="3"/>
      <c r="AOQ93" s="3"/>
      <c r="AOR93" s="3"/>
      <c r="AOS93" s="3"/>
      <c r="AOT93" s="3"/>
      <c r="AOU93" s="3"/>
      <c r="AOV93" s="3"/>
      <c r="AOW93" s="3"/>
      <c r="AOX93" s="3"/>
      <c r="AOY93" s="3"/>
      <c r="AOZ93" s="3"/>
      <c r="APA93" s="3"/>
      <c r="APB93" s="3"/>
      <c r="APC93" s="3"/>
      <c r="APD93" s="3"/>
      <c r="APE93" s="3"/>
      <c r="APF93" s="3"/>
      <c r="APG93" s="3"/>
      <c r="APH93" s="3"/>
      <c r="API93" s="3"/>
      <c r="APJ93" s="3"/>
      <c r="APK93" s="3"/>
      <c r="APL93" s="3"/>
      <c r="APM93" s="3"/>
      <c r="APN93" s="3"/>
      <c r="APO93" s="3"/>
      <c r="APP93" s="3"/>
      <c r="APQ93" s="3"/>
      <c r="APR93" s="3"/>
      <c r="APS93" s="3"/>
      <c r="APT93" s="3"/>
      <c r="APU93" s="3"/>
      <c r="APV93" s="3"/>
      <c r="APW93" s="3"/>
      <c r="APX93" s="3"/>
      <c r="APY93" s="3"/>
      <c r="APZ93" s="3"/>
      <c r="AQA93" s="3"/>
      <c r="AQB93" s="3"/>
      <c r="AQC93" s="3"/>
      <c r="AQD93" s="3"/>
      <c r="AQE93" s="3"/>
      <c r="AQF93" s="3"/>
      <c r="AQG93" s="3"/>
      <c r="AQH93" s="3"/>
      <c r="AQI93" s="3"/>
      <c r="AQJ93" s="3"/>
      <c r="AQK93" s="3"/>
      <c r="AQL93" s="3"/>
      <c r="AQM93" s="3"/>
      <c r="AQN93" s="3"/>
      <c r="AQO93" s="3"/>
      <c r="AQP93" s="3"/>
      <c r="AQQ93" s="3"/>
      <c r="AQR93" s="3"/>
      <c r="AQS93" s="3"/>
      <c r="AQT93" s="3"/>
      <c r="AQU93" s="3"/>
      <c r="AQV93" s="3"/>
      <c r="AQW93" s="3"/>
      <c r="AQX93" s="3"/>
      <c r="AQY93" s="3"/>
      <c r="AQZ93" s="3"/>
      <c r="ARA93" s="3"/>
      <c r="ARB93" s="3"/>
      <c r="ARC93" s="3"/>
      <c r="ARD93" s="3"/>
      <c r="ARE93" s="3"/>
      <c r="ARF93" s="3"/>
      <c r="ARG93" s="3"/>
      <c r="ARH93" s="3"/>
      <c r="ARI93" s="3"/>
      <c r="ARJ93" s="3"/>
      <c r="ARK93" s="3"/>
      <c r="ARL93" s="3"/>
      <c r="ARM93" s="3"/>
      <c r="ARN93" s="3"/>
      <c r="ARO93" s="3"/>
      <c r="ARP93" s="3"/>
      <c r="ARQ93" s="3"/>
      <c r="ARR93" s="3"/>
      <c r="ARS93" s="3"/>
      <c r="ART93" s="3"/>
      <c r="ARU93" s="3"/>
      <c r="ARV93" s="3"/>
      <c r="ARW93" s="3"/>
      <c r="ARX93" s="3"/>
      <c r="ARY93" s="3"/>
      <c r="ARZ93" s="3"/>
      <c r="ASA93" s="3"/>
      <c r="ASB93" s="3"/>
      <c r="ASC93" s="3"/>
      <c r="ASD93" s="3"/>
      <c r="ASE93" s="3"/>
      <c r="ASF93" s="3"/>
      <c r="ASG93" s="3"/>
      <c r="ASH93" s="3"/>
      <c r="ASI93" s="3"/>
      <c r="ASJ93" s="3"/>
      <c r="ASK93" s="3"/>
      <c r="ASL93" s="3"/>
      <c r="ASM93" s="3"/>
      <c r="ASN93" s="3"/>
      <c r="ASO93" s="3"/>
      <c r="ASP93" s="3"/>
      <c r="ASQ93" s="3"/>
      <c r="ASR93" s="3"/>
      <c r="ASS93" s="3"/>
      <c r="AST93" s="3"/>
      <c r="ASU93" s="3"/>
      <c r="ASV93" s="3"/>
      <c r="ASW93" s="3"/>
      <c r="ASX93" s="3"/>
      <c r="ASY93" s="3"/>
      <c r="ASZ93" s="3"/>
      <c r="ATA93" s="3"/>
      <c r="ATB93" s="3"/>
      <c r="ATC93" s="3"/>
      <c r="ATD93" s="3"/>
      <c r="ATE93" s="3"/>
      <c r="ATF93" s="3"/>
      <c r="ATG93" s="3"/>
      <c r="ATH93" s="3"/>
      <c r="ATI93" s="3"/>
      <c r="ATJ93" s="3"/>
      <c r="ATK93" s="3"/>
      <c r="ATL93" s="3"/>
      <c r="ATM93" s="3"/>
      <c r="ATN93" s="3"/>
      <c r="ATO93" s="3"/>
      <c r="ATP93" s="3"/>
      <c r="ATQ93" s="3"/>
      <c r="ATR93" s="3"/>
      <c r="ATS93" s="3"/>
      <c r="ATT93" s="3"/>
      <c r="ATU93" s="3"/>
      <c r="ATV93" s="3"/>
      <c r="ATW93" s="3"/>
      <c r="ATX93" s="3"/>
      <c r="ATY93" s="3"/>
      <c r="ATZ93" s="3"/>
      <c r="AUA93" s="3"/>
      <c r="AUB93" s="3"/>
      <c r="AUC93" s="3"/>
      <c r="AUD93" s="3"/>
      <c r="AUE93" s="3"/>
      <c r="AUF93" s="3"/>
      <c r="AUG93" s="3"/>
      <c r="AUH93" s="3"/>
      <c r="AUI93" s="3"/>
      <c r="AUJ93" s="3"/>
      <c r="AUK93" s="3"/>
      <c r="AUL93" s="3"/>
      <c r="AUM93" s="3"/>
      <c r="AUN93" s="3"/>
      <c r="AUO93" s="3"/>
      <c r="AUP93" s="3"/>
      <c r="AUQ93" s="3"/>
      <c r="AUR93" s="3"/>
      <c r="AUS93" s="3"/>
      <c r="AUT93" s="3"/>
      <c r="AUU93" s="3"/>
      <c r="AUV93" s="3"/>
      <c r="AUW93" s="3"/>
      <c r="AUX93" s="3"/>
      <c r="AUY93" s="3"/>
      <c r="AUZ93" s="3"/>
      <c r="AVA93" s="3"/>
      <c r="AVB93" s="3"/>
      <c r="AVC93" s="3"/>
      <c r="AVD93" s="3"/>
      <c r="AVE93" s="3"/>
      <c r="AVF93" s="3"/>
      <c r="AVG93" s="3"/>
      <c r="AVH93" s="3"/>
      <c r="AVI93" s="3"/>
      <c r="AVJ93" s="3"/>
      <c r="AVK93" s="3"/>
      <c r="AVL93" s="3"/>
      <c r="AVM93" s="3"/>
      <c r="AVN93" s="3"/>
      <c r="AVO93" s="3"/>
      <c r="AVP93" s="3"/>
      <c r="AVQ93" s="3"/>
      <c r="AVR93" s="3"/>
      <c r="AVS93" s="3"/>
      <c r="AVT93" s="3"/>
      <c r="AVU93" s="3"/>
      <c r="AVV93" s="3"/>
      <c r="AVW93" s="3"/>
      <c r="AVX93" s="3"/>
      <c r="AVY93" s="3"/>
      <c r="AVZ93" s="3"/>
      <c r="AWA93" s="3"/>
      <c r="AWB93" s="3"/>
      <c r="AWC93" s="3"/>
      <c r="AWD93" s="3"/>
      <c r="AWE93" s="3"/>
      <c r="AWF93" s="3"/>
      <c r="AWG93" s="3"/>
      <c r="AWH93" s="3"/>
      <c r="AWI93" s="3"/>
      <c r="AWJ93" s="3"/>
      <c r="AWK93" s="3"/>
      <c r="AWL93" s="3"/>
      <c r="AWM93" s="3"/>
      <c r="AWN93" s="3"/>
      <c r="AWO93" s="3"/>
      <c r="AWP93" s="3"/>
      <c r="AWQ93" s="3"/>
      <c r="AWR93" s="3"/>
      <c r="AWS93" s="3"/>
      <c r="AWT93" s="3"/>
      <c r="AWU93" s="3"/>
      <c r="AWV93" s="3"/>
      <c r="AWW93" s="3"/>
      <c r="AWX93" s="3"/>
      <c r="AWY93" s="3"/>
      <c r="AWZ93" s="3"/>
      <c r="AXA93" s="3"/>
      <c r="AXB93" s="3"/>
      <c r="AXC93" s="3"/>
      <c r="AXD93" s="3"/>
      <c r="AXE93" s="3"/>
      <c r="AXF93" s="3"/>
      <c r="AXG93" s="3"/>
      <c r="AXH93" s="3"/>
      <c r="AXI93" s="3"/>
      <c r="AXJ93" s="3"/>
      <c r="AXK93" s="3"/>
      <c r="AXL93" s="3"/>
      <c r="AXM93" s="3"/>
      <c r="AXN93" s="3"/>
      <c r="AXO93" s="3"/>
      <c r="AXP93" s="3"/>
      <c r="AXQ93" s="3"/>
      <c r="AXR93" s="3"/>
      <c r="AXS93" s="3"/>
      <c r="AXT93" s="3"/>
      <c r="AXU93" s="3"/>
      <c r="AXV93" s="3"/>
      <c r="AXW93" s="3"/>
      <c r="AXX93" s="3"/>
      <c r="AXY93" s="3"/>
      <c r="AXZ93" s="3"/>
      <c r="AYA93" s="3"/>
      <c r="AYB93" s="3"/>
      <c r="AYC93" s="3"/>
      <c r="AYD93" s="3"/>
      <c r="AYE93" s="3"/>
      <c r="AYF93" s="3"/>
      <c r="AYG93" s="3"/>
      <c r="AYH93" s="3"/>
      <c r="AYI93" s="3"/>
      <c r="AYJ93" s="3"/>
      <c r="AYK93" s="3"/>
      <c r="AYL93" s="3"/>
      <c r="AYM93" s="3"/>
      <c r="AYN93" s="3"/>
      <c r="AYO93" s="3"/>
      <c r="AYP93" s="3"/>
      <c r="AYQ93" s="3"/>
      <c r="AYR93" s="3"/>
      <c r="AYS93" s="3"/>
      <c r="AYT93" s="3"/>
      <c r="AYU93" s="3"/>
      <c r="AYV93" s="3"/>
      <c r="AYW93" s="3"/>
      <c r="AYX93" s="3"/>
      <c r="AYY93" s="3"/>
      <c r="AYZ93" s="3"/>
      <c r="AZA93" s="3"/>
      <c r="AZB93" s="3"/>
      <c r="AZC93" s="3"/>
      <c r="AZD93" s="3"/>
      <c r="AZE93" s="3"/>
      <c r="AZF93" s="3"/>
      <c r="AZG93" s="3"/>
      <c r="AZH93" s="3"/>
      <c r="AZI93" s="3"/>
      <c r="AZJ93" s="3"/>
      <c r="AZK93" s="3"/>
      <c r="AZL93" s="3"/>
      <c r="AZM93" s="3"/>
      <c r="AZN93" s="3"/>
      <c r="AZO93" s="3"/>
      <c r="AZP93" s="3"/>
      <c r="AZQ93" s="3"/>
      <c r="AZR93" s="3"/>
      <c r="AZS93" s="3"/>
      <c r="AZT93" s="3"/>
      <c r="AZU93" s="3"/>
      <c r="AZV93" s="3"/>
      <c r="AZW93" s="3"/>
      <c r="AZX93" s="3"/>
      <c r="AZY93" s="3"/>
      <c r="AZZ93" s="3"/>
      <c r="BAA93" s="3"/>
      <c r="BAB93" s="3"/>
      <c r="BAC93" s="3"/>
      <c r="BAD93" s="3"/>
      <c r="BAE93" s="3"/>
      <c r="BAF93" s="3"/>
      <c r="BAG93" s="3"/>
      <c r="BAH93" s="3"/>
      <c r="BAI93" s="3"/>
      <c r="BAJ93" s="3"/>
      <c r="BAK93" s="3"/>
      <c r="BAL93" s="3"/>
      <c r="BAM93" s="3"/>
      <c r="BAN93" s="3"/>
      <c r="BAO93" s="3"/>
      <c r="BAP93" s="3"/>
      <c r="BAQ93" s="3"/>
      <c r="BAR93" s="3"/>
      <c r="BAS93" s="3"/>
      <c r="BAT93" s="3"/>
      <c r="BAU93" s="3"/>
      <c r="BAV93" s="3"/>
      <c r="BAW93" s="3"/>
      <c r="BAX93" s="3"/>
      <c r="BAY93" s="3"/>
      <c r="BAZ93" s="3"/>
      <c r="BBA93" s="3"/>
      <c r="BBB93" s="3"/>
      <c r="BBC93" s="3"/>
      <c r="BBD93" s="3"/>
      <c r="BBE93" s="3"/>
      <c r="BBF93" s="3"/>
      <c r="BBG93" s="3"/>
      <c r="BBH93" s="3"/>
      <c r="BBI93" s="3"/>
      <c r="BBJ93" s="3"/>
      <c r="BBK93" s="3"/>
      <c r="BBL93" s="3"/>
      <c r="BBM93" s="3"/>
      <c r="BBN93" s="3"/>
      <c r="BBO93" s="3"/>
      <c r="BBP93" s="3"/>
      <c r="BBQ93" s="3"/>
      <c r="BBR93" s="3"/>
      <c r="BBS93" s="3"/>
      <c r="BBT93" s="3"/>
      <c r="BBU93" s="3"/>
      <c r="BBV93" s="3"/>
      <c r="BBW93" s="3"/>
      <c r="BBX93" s="3"/>
      <c r="BBY93" s="3"/>
      <c r="BBZ93" s="3"/>
      <c r="BCA93" s="3"/>
      <c r="BCB93" s="3"/>
      <c r="BCC93" s="3"/>
      <c r="BCD93" s="3"/>
      <c r="BCE93" s="3"/>
      <c r="BCF93" s="3"/>
      <c r="BCG93" s="3"/>
      <c r="BCH93" s="3"/>
      <c r="BCI93" s="3"/>
      <c r="BCJ93" s="3"/>
      <c r="BCK93" s="3"/>
      <c r="BCL93" s="3"/>
      <c r="BCM93" s="3"/>
      <c r="BCN93" s="3"/>
      <c r="BCO93" s="3"/>
      <c r="BCP93" s="3"/>
      <c r="BCQ93" s="3"/>
      <c r="BCR93" s="3"/>
      <c r="BCS93" s="3"/>
      <c r="BCT93" s="3"/>
      <c r="BCU93" s="3"/>
      <c r="BCV93" s="3"/>
      <c r="BCW93" s="3"/>
      <c r="BCX93" s="3"/>
      <c r="BCY93" s="3"/>
      <c r="BCZ93" s="3"/>
      <c r="BDA93" s="3"/>
      <c r="BDB93" s="3"/>
      <c r="BDC93" s="3"/>
      <c r="BDD93" s="3"/>
      <c r="BDE93" s="3"/>
      <c r="BDF93" s="3"/>
      <c r="BDG93" s="3"/>
      <c r="BDH93" s="3"/>
      <c r="BDI93" s="3"/>
      <c r="BDJ93" s="3"/>
      <c r="BDK93" s="3"/>
      <c r="BDL93" s="3"/>
      <c r="BDM93" s="3"/>
      <c r="BDN93" s="3"/>
      <c r="BDO93" s="3"/>
      <c r="BDP93" s="3"/>
      <c r="BDQ93" s="3"/>
      <c r="BDR93" s="3"/>
      <c r="BDS93" s="3"/>
      <c r="BDT93" s="3"/>
      <c r="BDU93" s="3"/>
      <c r="BDV93" s="3"/>
      <c r="BDW93" s="3"/>
      <c r="BDX93" s="3"/>
      <c r="BDY93" s="3"/>
      <c r="BDZ93" s="3"/>
      <c r="BEA93" s="3"/>
      <c r="BEB93" s="3"/>
      <c r="BEC93" s="3"/>
      <c r="BED93" s="3"/>
      <c r="BEE93" s="3"/>
      <c r="BEF93" s="3"/>
      <c r="BEG93" s="3"/>
      <c r="BEH93" s="3"/>
      <c r="BEI93" s="3"/>
      <c r="BEJ93" s="3"/>
      <c r="BEK93" s="3"/>
      <c r="BEL93" s="3"/>
      <c r="BEM93" s="3"/>
      <c r="BEN93" s="3"/>
      <c r="BEO93" s="3"/>
      <c r="BEP93" s="3"/>
      <c r="BEQ93" s="3"/>
      <c r="BER93" s="3"/>
      <c r="BES93" s="3"/>
      <c r="BET93" s="3"/>
      <c r="BEU93" s="3"/>
      <c r="BEV93" s="3"/>
      <c r="BEW93" s="3"/>
      <c r="BEX93" s="3"/>
      <c r="BEY93" s="3"/>
      <c r="BEZ93" s="3"/>
      <c r="BFA93" s="3"/>
      <c r="BFB93" s="3"/>
      <c r="BFC93" s="3"/>
      <c r="BFD93" s="3"/>
      <c r="BFE93" s="3"/>
      <c r="BFF93" s="3"/>
      <c r="BFG93" s="3"/>
      <c r="BFH93" s="3"/>
      <c r="BFI93" s="3"/>
      <c r="BFJ93" s="3"/>
      <c r="BFK93" s="3"/>
      <c r="BFL93" s="3"/>
      <c r="BFM93" s="3"/>
      <c r="BFN93" s="3"/>
      <c r="BFO93" s="3"/>
      <c r="BFP93" s="3"/>
      <c r="BFQ93" s="3"/>
      <c r="BFR93" s="3"/>
      <c r="BFS93" s="3"/>
      <c r="BFT93" s="3"/>
      <c r="BFU93" s="3"/>
      <c r="BFV93" s="3"/>
      <c r="BFW93" s="3"/>
      <c r="BFX93" s="3"/>
      <c r="BFY93" s="3"/>
      <c r="BFZ93" s="3"/>
      <c r="BGA93" s="3"/>
      <c r="BGB93" s="3"/>
      <c r="BGC93" s="3"/>
      <c r="BGD93" s="3"/>
      <c r="BGE93" s="3"/>
      <c r="BGF93" s="3"/>
      <c r="BGG93" s="3"/>
      <c r="BGH93" s="3"/>
      <c r="BGI93" s="3"/>
      <c r="BGJ93" s="3"/>
      <c r="BGK93" s="3"/>
      <c r="BGL93" s="3"/>
      <c r="BGM93" s="3"/>
      <c r="BGN93" s="3"/>
      <c r="BGO93" s="3"/>
      <c r="BGP93" s="3"/>
      <c r="BGQ93" s="3"/>
      <c r="BGR93" s="3"/>
      <c r="BGS93" s="3"/>
      <c r="BGT93" s="3"/>
      <c r="BGU93" s="3"/>
      <c r="BGV93" s="3"/>
      <c r="BGW93" s="3"/>
      <c r="BGX93" s="3"/>
      <c r="BGY93" s="3"/>
      <c r="BGZ93" s="3"/>
      <c r="BHA93" s="3"/>
      <c r="BHB93" s="3"/>
      <c r="BHC93" s="3"/>
      <c r="BHD93" s="3"/>
      <c r="BHE93" s="3"/>
      <c r="BHF93" s="3"/>
      <c r="BHG93" s="3"/>
      <c r="BHH93" s="3"/>
      <c r="BHI93" s="3"/>
      <c r="BHJ93" s="3"/>
      <c r="BHK93" s="3"/>
      <c r="BHL93" s="3"/>
      <c r="BHM93" s="3"/>
      <c r="BHN93" s="3"/>
      <c r="BHO93" s="3"/>
      <c r="BHP93" s="3"/>
      <c r="BHQ93" s="3"/>
      <c r="BHR93" s="3"/>
      <c r="BHS93" s="3"/>
      <c r="BHT93" s="3"/>
      <c r="BHU93" s="3"/>
      <c r="BHV93" s="3"/>
      <c r="BHW93" s="3"/>
      <c r="BHX93" s="3"/>
      <c r="BHY93" s="3"/>
      <c r="BHZ93" s="3"/>
      <c r="BIA93" s="3"/>
      <c r="BIB93" s="3"/>
      <c r="BIC93" s="3"/>
      <c r="BID93" s="3"/>
      <c r="BIE93" s="3"/>
      <c r="BIF93" s="3"/>
      <c r="BIG93" s="3"/>
      <c r="BIH93" s="3"/>
      <c r="BII93" s="3"/>
      <c r="BIJ93" s="3"/>
      <c r="BIK93" s="3"/>
      <c r="BIL93" s="3"/>
      <c r="BIM93" s="3"/>
      <c r="BIN93" s="3"/>
      <c r="BIO93" s="3"/>
      <c r="BIP93" s="3"/>
      <c r="BIQ93" s="3"/>
      <c r="BIR93" s="3"/>
      <c r="BIS93" s="3"/>
      <c r="BIT93" s="3"/>
      <c r="BIU93" s="3"/>
      <c r="BIV93" s="3"/>
      <c r="BIW93" s="3"/>
      <c r="BIX93" s="3"/>
      <c r="BIY93" s="3"/>
      <c r="BIZ93" s="3"/>
      <c r="BJA93" s="3"/>
      <c r="BJB93" s="3"/>
      <c r="BJC93" s="3"/>
      <c r="BJD93" s="3"/>
      <c r="BJE93" s="3"/>
      <c r="BJF93" s="3"/>
      <c r="BJG93" s="3"/>
      <c r="BJH93" s="3"/>
      <c r="BJI93" s="3"/>
      <c r="BJJ93" s="3"/>
      <c r="BJK93" s="3"/>
      <c r="BJL93" s="3"/>
      <c r="BJM93" s="3"/>
      <c r="BJN93" s="3"/>
      <c r="BJO93" s="3"/>
      <c r="BJP93" s="3"/>
      <c r="BJQ93" s="3"/>
      <c r="BJR93" s="3"/>
      <c r="BJS93" s="3"/>
      <c r="BJT93" s="3"/>
      <c r="BJU93" s="3"/>
      <c r="BJV93" s="3"/>
      <c r="BJW93" s="3"/>
      <c r="BJX93" s="3"/>
      <c r="BJY93" s="3"/>
      <c r="BJZ93" s="3"/>
      <c r="BKA93" s="3"/>
      <c r="BKB93" s="3"/>
      <c r="BKC93" s="3"/>
      <c r="BKD93" s="3"/>
      <c r="BKE93" s="3"/>
      <c r="BKF93" s="3"/>
      <c r="BKG93" s="3"/>
      <c r="BKH93" s="3"/>
      <c r="BKI93" s="3"/>
      <c r="BKJ93" s="3"/>
      <c r="BKK93" s="3"/>
      <c r="BKL93" s="3"/>
      <c r="BKM93" s="3"/>
      <c r="BKN93" s="3"/>
      <c r="BKO93" s="3"/>
      <c r="BKP93" s="3"/>
      <c r="BKQ93" s="3"/>
      <c r="BKR93" s="3"/>
      <c r="BKS93" s="3"/>
      <c r="BKT93" s="3"/>
      <c r="BKU93" s="3"/>
      <c r="BKV93" s="3"/>
      <c r="BKW93" s="3"/>
      <c r="BKX93" s="3"/>
      <c r="BKY93" s="3"/>
      <c r="BKZ93" s="3"/>
      <c r="BLA93" s="3"/>
      <c r="BLB93" s="3"/>
      <c r="BLC93" s="3"/>
      <c r="BLD93" s="3"/>
      <c r="BLE93" s="3"/>
      <c r="BLF93" s="3"/>
      <c r="BLG93" s="3"/>
      <c r="BLH93" s="3"/>
      <c r="BLI93" s="3"/>
      <c r="BLJ93" s="3"/>
      <c r="BLK93" s="3"/>
      <c r="BLL93" s="3"/>
      <c r="BLM93" s="3"/>
      <c r="BLN93" s="3"/>
      <c r="BLO93" s="3"/>
      <c r="BLP93" s="3"/>
      <c r="BLQ93" s="3"/>
      <c r="BLR93" s="3"/>
      <c r="BLS93" s="3"/>
      <c r="BLT93" s="3"/>
      <c r="BLU93" s="3"/>
      <c r="BLV93" s="3"/>
      <c r="BLW93" s="3"/>
      <c r="BLX93" s="3"/>
      <c r="BLY93" s="3"/>
      <c r="BLZ93" s="3"/>
      <c r="BMA93" s="3"/>
      <c r="BMB93" s="3"/>
      <c r="BMC93" s="3"/>
      <c r="BMD93" s="3"/>
      <c r="BME93" s="3"/>
      <c r="BMF93" s="3"/>
      <c r="BMG93" s="3"/>
      <c r="BMH93" s="3"/>
      <c r="BMI93" s="3"/>
      <c r="BMJ93" s="3"/>
      <c r="BMK93" s="3"/>
      <c r="BML93" s="3"/>
      <c r="BMM93" s="3"/>
      <c r="BMN93" s="3"/>
      <c r="BMO93" s="3"/>
      <c r="BMP93" s="3"/>
      <c r="BMQ93" s="3"/>
      <c r="BMR93" s="3"/>
      <c r="BMS93" s="3"/>
      <c r="BMT93" s="3"/>
      <c r="BMU93" s="3"/>
      <c r="BMV93" s="3"/>
      <c r="BMW93" s="3"/>
      <c r="BMX93" s="3"/>
      <c r="BMY93" s="3"/>
      <c r="BMZ93" s="3"/>
      <c r="BNA93" s="3"/>
      <c r="BNB93" s="3"/>
      <c r="BNC93" s="3"/>
      <c r="BND93" s="3"/>
      <c r="BNE93" s="3"/>
      <c r="BNF93" s="3"/>
      <c r="BNG93" s="3"/>
      <c r="BNH93" s="3"/>
      <c r="BNI93" s="3"/>
      <c r="BNJ93" s="3"/>
      <c r="BNK93" s="3"/>
      <c r="BNL93" s="3"/>
      <c r="BNM93" s="3"/>
      <c r="BNN93" s="3"/>
      <c r="BNO93" s="3"/>
      <c r="BNP93" s="3"/>
      <c r="BNQ93" s="3"/>
      <c r="BNR93" s="3"/>
      <c r="BNS93" s="3"/>
      <c r="BNT93" s="3"/>
      <c r="BNU93" s="3"/>
      <c r="BNV93" s="3"/>
      <c r="BNW93" s="3"/>
      <c r="BNX93" s="3"/>
      <c r="BNY93" s="3"/>
      <c r="BNZ93" s="3"/>
      <c r="BOA93" s="3"/>
      <c r="BOB93" s="3"/>
      <c r="BOC93" s="3"/>
      <c r="BOD93" s="3"/>
      <c r="BOE93" s="3"/>
      <c r="BOF93" s="3"/>
      <c r="BOG93" s="3"/>
      <c r="BOH93" s="3"/>
      <c r="BOI93" s="3"/>
      <c r="BOJ93" s="3"/>
      <c r="BOK93" s="3"/>
      <c r="BOL93" s="3"/>
      <c r="BOM93" s="3"/>
      <c r="BON93" s="3"/>
      <c r="BOO93" s="3"/>
      <c r="BOP93" s="3"/>
      <c r="BOQ93" s="3"/>
      <c r="BOR93" s="3"/>
      <c r="BOS93" s="3"/>
      <c r="BOT93" s="3"/>
      <c r="BOU93" s="3"/>
      <c r="BOV93" s="3"/>
      <c r="BOW93" s="3"/>
      <c r="BOX93" s="3"/>
      <c r="BOY93" s="3"/>
      <c r="BOZ93" s="3"/>
      <c r="BPA93" s="3"/>
      <c r="BPB93" s="3"/>
      <c r="BPC93" s="3"/>
      <c r="BPD93" s="3"/>
      <c r="BPE93" s="3"/>
      <c r="BPF93" s="3"/>
      <c r="BPG93" s="3"/>
      <c r="BPH93" s="3"/>
      <c r="BPI93" s="3"/>
      <c r="BPJ93" s="3"/>
      <c r="BPK93" s="3"/>
      <c r="BPL93" s="3"/>
      <c r="BPM93" s="3"/>
      <c r="BPN93" s="3"/>
      <c r="BPO93" s="3"/>
      <c r="BPP93" s="3"/>
      <c r="BPQ93" s="3"/>
      <c r="BPR93" s="3"/>
      <c r="BPS93" s="3"/>
      <c r="BPT93" s="3"/>
      <c r="BPU93" s="3"/>
      <c r="BPV93" s="3"/>
      <c r="BPW93" s="3"/>
      <c r="BPX93" s="3"/>
      <c r="BPY93" s="3"/>
      <c r="BPZ93" s="3"/>
      <c r="BQA93" s="3"/>
      <c r="BQB93" s="3"/>
      <c r="BQC93" s="3"/>
      <c r="BQD93" s="3"/>
      <c r="BQE93" s="3"/>
      <c r="BQF93" s="3"/>
      <c r="BQG93" s="3"/>
      <c r="BQH93" s="3"/>
      <c r="BQI93" s="3"/>
      <c r="BQJ93" s="3"/>
      <c r="BQK93" s="3"/>
      <c r="BQL93" s="3"/>
      <c r="BQM93" s="3"/>
      <c r="BQN93" s="3"/>
      <c r="BQO93" s="3"/>
      <c r="BQP93" s="3"/>
      <c r="BQQ93" s="3"/>
      <c r="BQR93" s="3"/>
      <c r="BQS93" s="3"/>
      <c r="BQT93" s="3"/>
      <c r="BQU93" s="3"/>
      <c r="BQV93" s="3"/>
      <c r="BQW93" s="3"/>
      <c r="BQX93" s="3"/>
      <c r="BQY93" s="3"/>
      <c r="BQZ93" s="3"/>
      <c r="BRA93" s="3"/>
      <c r="BRB93" s="3"/>
      <c r="BRC93" s="3"/>
      <c r="BRD93" s="3"/>
      <c r="BRE93" s="3"/>
      <c r="BRF93" s="3"/>
      <c r="BRG93" s="3"/>
      <c r="BRH93" s="3"/>
      <c r="BRI93" s="3"/>
      <c r="BRJ93" s="3"/>
      <c r="BRK93" s="3"/>
      <c r="BRL93" s="3"/>
      <c r="BRM93" s="3"/>
      <c r="BRN93" s="3"/>
      <c r="BRO93" s="3"/>
      <c r="BRP93" s="3"/>
      <c r="BRQ93" s="3"/>
      <c r="BRR93" s="3"/>
      <c r="BRS93" s="3"/>
      <c r="BRT93" s="3"/>
      <c r="BRU93" s="3"/>
      <c r="BRV93" s="3"/>
      <c r="BRW93" s="3"/>
      <c r="BRX93" s="3"/>
      <c r="BRY93" s="3"/>
      <c r="BRZ93" s="3"/>
      <c r="BSA93" s="3"/>
      <c r="BSB93" s="3"/>
      <c r="BSC93" s="3"/>
      <c r="BSD93" s="3"/>
      <c r="BSE93" s="3"/>
      <c r="BSF93" s="3"/>
      <c r="BSG93" s="3"/>
      <c r="BSH93" s="3"/>
      <c r="BSI93" s="3"/>
      <c r="BSJ93" s="3"/>
      <c r="BSK93" s="3"/>
      <c r="BSL93" s="3"/>
      <c r="BSM93" s="3"/>
      <c r="BSN93" s="3"/>
      <c r="BSO93" s="3"/>
      <c r="BSP93" s="3"/>
      <c r="BSQ93" s="3"/>
      <c r="BSR93" s="3"/>
      <c r="BSS93" s="3"/>
      <c r="BST93" s="3"/>
      <c r="BSU93" s="3"/>
      <c r="BSV93" s="3"/>
      <c r="BSW93" s="3"/>
      <c r="BSX93" s="3"/>
      <c r="BSY93" s="3"/>
      <c r="BSZ93" s="3"/>
      <c r="BTA93" s="3"/>
      <c r="BTB93" s="3"/>
      <c r="BTC93" s="3"/>
      <c r="BTD93" s="3"/>
      <c r="BTE93" s="3"/>
      <c r="BTF93" s="3"/>
      <c r="BTG93" s="3"/>
      <c r="BTH93" s="3"/>
      <c r="BTI93" s="3"/>
      <c r="BTJ93" s="3"/>
      <c r="BTK93" s="3"/>
      <c r="BTL93" s="3"/>
      <c r="BTM93" s="3"/>
      <c r="BTN93" s="3"/>
      <c r="BTO93" s="3"/>
      <c r="BTP93" s="3"/>
      <c r="BTQ93" s="3"/>
      <c r="BTR93" s="3"/>
      <c r="BTS93" s="3"/>
      <c r="BTT93" s="3"/>
      <c r="BTU93" s="3"/>
      <c r="BTV93" s="3"/>
      <c r="BTW93" s="3"/>
      <c r="BTX93" s="3"/>
      <c r="BTY93" s="3"/>
      <c r="BTZ93" s="3"/>
      <c r="BUA93" s="3"/>
      <c r="BUB93" s="3"/>
      <c r="BUC93" s="3"/>
      <c r="BUD93" s="3"/>
      <c r="BUE93" s="3"/>
      <c r="BUF93" s="3"/>
      <c r="BUG93" s="3"/>
      <c r="BUH93" s="3"/>
      <c r="BUI93" s="3"/>
      <c r="BUJ93" s="3"/>
      <c r="BUK93" s="3"/>
      <c r="BUL93" s="3"/>
      <c r="BUM93" s="3"/>
      <c r="BUN93" s="3"/>
      <c r="BUO93" s="3"/>
      <c r="BUP93" s="3"/>
      <c r="BUQ93" s="3"/>
      <c r="BUR93" s="3"/>
      <c r="BUS93" s="3"/>
      <c r="BUT93" s="3"/>
      <c r="BUU93" s="3"/>
      <c r="BUV93" s="3"/>
      <c r="BUW93" s="3"/>
      <c r="BUX93" s="3"/>
      <c r="BUY93" s="3"/>
      <c r="BUZ93" s="3"/>
      <c r="BVA93" s="3"/>
      <c r="BVB93" s="3"/>
      <c r="BVC93" s="3"/>
      <c r="BVD93" s="3"/>
      <c r="BVE93" s="3"/>
      <c r="BVF93" s="3"/>
      <c r="BVG93" s="3"/>
      <c r="BVH93" s="3"/>
      <c r="BVI93" s="3"/>
      <c r="BVJ93" s="3"/>
      <c r="BVK93" s="3"/>
      <c r="BVL93" s="3"/>
      <c r="BVM93" s="3"/>
      <c r="BVN93" s="3"/>
      <c r="BVO93" s="3"/>
      <c r="BVP93" s="3"/>
      <c r="BVQ93" s="3"/>
      <c r="BVR93" s="3"/>
      <c r="BVS93" s="3"/>
      <c r="BVT93" s="3"/>
      <c r="BVU93" s="3"/>
      <c r="BVV93" s="3"/>
      <c r="BVW93" s="3"/>
      <c r="BVX93" s="3"/>
      <c r="BVY93" s="3"/>
      <c r="BVZ93" s="3"/>
      <c r="BWA93" s="3"/>
      <c r="BWB93" s="3"/>
      <c r="BWC93" s="3"/>
      <c r="BWD93" s="3"/>
      <c r="BWE93" s="3"/>
      <c r="BWF93" s="3"/>
      <c r="BWG93" s="3"/>
      <c r="BWH93" s="3"/>
      <c r="BWI93" s="3"/>
      <c r="BWJ93" s="3"/>
      <c r="BWK93" s="3"/>
      <c r="BWL93" s="3"/>
      <c r="BWM93" s="3"/>
      <c r="BWN93" s="3"/>
      <c r="BWO93" s="3"/>
      <c r="BWP93" s="3"/>
      <c r="BWQ93" s="3"/>
      <c r="BWR93" s="3"/>
      <c r="BWS93" s="3"/>
      <c r="BWT93" s="3"/>
      <c r="BWU93" s="3"/>
      <c r="BWV93" s="3"/>
      <c r="BWW93" s="3"/>
      <c r="BWX93" s="3"/>
      <c r="BWY93" s="3"/>
      <c r="BWZ93" s="3"/>
      <c r="BXA93" s="3"/>
      <c r="BXB93" s="3"/>
      <c r="BXC93" s="3"/>
      <c r="BXD93" s="3"/>
      <c r="BXE93" s="3"/>
      <c r="BXF93" s="3"/>
      <c r="BXG93" s="3"/>
      <c r="BXH93" s="3"/>
      <c r="BXI93" s="3"/>
      <c r="BXJ93" s="3"/>
      <c r="BXK93" s="3"/>
      <c r="BXL93" s="3"/>
      <c r="BXM93" s="3"/>
      <c r="BXN93" s="3"/>
      <c r="BXO93" s="3"/>
      <c r="BXP93" s="3"/>
      <c r="BXQ93" s="3"/>
      <c r="BXR93" s="3"/>
      <c r="BXS93" s="3"/>
      <c r="BXT93" s="3"/>
      <c r="BXU93" s="3"/>
      <c r="BXV93" s="3"/>
      <c r="BXW93" s="3"/>
      <c r="BXX93" s="3"/>
      <c r="BXY93" s="3"/>
      <c r="BXZ93" s="3"/>
      <c r="BYA93" s="3"/>
      <c r="BYB93" s="3"/>
      <c r="BYC93" s="3"/>
      <c r="BYD93" s="3"/>
      <c r="BYE93" s="3"/>
      <c r="BYF93" s="3"/>
      <c r="BYG93" s="3"/>
      <c r="BYH93" s="3"/>
      <c r="BYI93" s="3"/>
      <c r="BYJ93" s="3"/>
      <c r="BYK93" s="3"/>
      <c r="BYL93" s="3"/>
      <c r="BYM93" s="3"/>
      <c r="BYN93" s="3"/>
      <c r="BYO93" s="3"/>
      <c r="BYP93" s="3"/>
      <c r="BYQ93" s="3"/>
      <c r="BYR93" s="3"/>
      <c r="BYS93" s="3"/>
      <c r="BYT93" s="3"/>
      <c r="BYU93" s="3"/>
      <c r="BYV93" s="3"/>
      <c r="BYW93" s="3"/>
      <c r="BYX93" s="3"/>
      <c r="BYY93" s="3"/>
      <c r="BYZ93" s="3"/>
      <c r="BZA93" s="3"/>
      <c r="BZB93" s="3"/>
      <c r="BZC93" s="3"/>
      <c r="BZD93" s="3"/>
      <c r="BZE93" s="3"/>
      <c r="BZF93" s="3"/>
      <c r="BZG93" s="3"/>
      <c r="BZH93" s="3"/>
      <c r="BZI93" s="3"/>
      <c r="BZJ93" s="3"/>
      <c r="BZK93" s="3"/>
      <c r="BZL93" s="3"/>
      <c r="BZM93" s="3"/>
      <c r="BZN93" s="3"/>
      <c r="BZO93" s="3"/>
      <c r="BZP93" s="3"/>
      <c r="BZQ93" s="3"/>
      <c r="BZR93" s="3"/>
      <c r="BZS93" s="3"/>
      <c r="BZT93" s="3"/>
      <c r="BZU93" s="3"/>
      <c r="BZV93" s="3"/>
      <c r="BZW93" s="3"/>
      <c r="BZX93" s="3"/>
      <c r="BZY93" s="3"/>
      <c r="BZZ93" s="3"/>
      <c r="CAA93" s="3"/>
      <c r="CAB93" s="3"/>
      <c r="CAC93" s="3"/>
      <c r="CAD93" s="3"/>
      <c r="CAE93" s="3"/>
      <c r="CAF93" s="3"/>
      <c r="CAG93" s="3"/>
      <c r="CAH93" s="3"/>
      <c r="CAI93" s="3"/>
      <c r="CAJ93" s="3"/>
      <c r="CAK93" s="3"/>
      <c r="CAL93" s="3"/>
      <c r="CAM93" s="3"/>
      <c r="CAN93" s="3"/>
      <c r="CAO93" s="3"/>
      <c r="CAP93" s="3"/>
      <c r="CAQ93" s="3"/>
      <c r="CAR93" s="3"/>
      <c r="CAS93" s="3"/>
      <c r="CAT93" s="3"/>
      <c r="CAU93" s="3"/>
      <c r="CAV93" s="3"/>
      <c r="CAW93" s="3"/>
      <c r="CAX93" s="3"/>
      <c r="CAY93" s="3"/>
      <c r="CAZ93" s="3"/>
      <c r="CBA93" s="3"/>
      <c r="CBB93" s="3"/>
      <c r="CBC93" s="3"/>
      <c r="CBD93" s="3"/>
      <c r="CBE93" s="3"/>
      <c r="CBF93" s="3"/>
      <c r="CBG93" s="3"/>
      <c r="CBH93" s="3"/>
      <c r="CBI93" s="3"/>
      <c r="CBJ93" s="3"/>
      <c r="CBK93" s="3"/>
      <c r="CBL93" s="3"/>
      <c r="CBM93" s="3"/>
      <c r="CBN93" s="3"/>
      <c r="CBO93" s="3"/>
      <c r="CBP93" s="3"/>
      <c r="CBQ93" s="3"/>
      <c r="CBR93" s="3"/>
      <c r="CBS93" s="3"/>
      <c r="CBT93" s="3"/>
      <c r="CBU93" s="3"/>
      <c r="CBV93" s="3"/>
      <c r="CBW93" s="3"/>
      <c r="CBX93" s="3"/>
      <c r="CBY93" s="3"/>
      <c r="CBZ93" s="3"/>
      <c r="CCA93" s="3"/>
      <c r="CCB93" s="3"/>
      <c r="CCC93" s="3"/>
      <c r="CCD93" s="3"/>
      <c r="CCE93" s="3"/>
      <c r="CCF93" s="3"/>
      <c r="CCG93" s="3"/>
      <c r="CCH93" s="3"/>
      <c r="CCI93" s="3"/>
      <c r="CCJ93" s="3"/>
      <c r="CCK93" s="3"/>
      <c r="CCL93" s="3"/>
      <c r="CCM93" s="3"/>
      <c r="CCN93" s="3"/>
      <c r="CCO93" s="3"/>
      <c r="CCP93" s="3"/>
      <c r="CCQ93" s="3"/>
      <c r="CCR93" s="3"/>
      <c r="CCS93" s="3"/>
      <c r="CCT93" s="3"/>
      <c r="CCU93" s="3"/>
      <c r="CCV93" s="3"/>
      <c r="CCW93" s="3"/>
      <c r="CCX93" s="3"/>
      <c r="CCY93" s="3"/>
      <c r="CCZ93" s="3"/>
      <c r="CDA93" s="3"/>
      <c r="CDB93" s="3"/>
      <c r="CDC93" s="3"/>
      <c r="CDD93" s="3"/>
      <c r="CDE93" s="3"/>
      <c r="CDF93" s="3"/>
      <c r="CDG93" s="3"/>
      <c r="CDH93" s="3"/>
      <c r="CDI93" s="3"/>
      <c r="CDJ93" s="3"/>
      <c r="CDK93" s="3"/>
      <c r="CDL93" s="3"/>
      <c r="CDM93" s="3"/>
      <c r="CDN93" s="3"/>
      <c r="CDO93" s="3"/>
      <c r="CDP93" s="3"/>
      <c r="CDQ93" s="3"/>
      <c r="CDR93" s="3"/>
      <c r="CDS93" s="3"/>
      <c r="CDT93" s="3"/>
      <c r="CDU93" s="3"/>
      <c r="CDV93" s="3"/>
      <c r="CDW93" s="3"/>
      <c r="CDX93" s="3"/>
      <c r="CDY93" s="3"/>
      <c r="CDZ93" s="3"/>
      <c r="CEA93" s="3"/>
      <c r="CEB93" s="3"/>
      <c r="CEC93" s="3"/>
      <c r="CED93" s="3"/>
      <c r="CEE93" s="3"/>
      <c r="CEF93" s="3"/>
      <c r="CEG93" s="3"/>
      <c r="CEH93" s="3"/>
      <c r="CEI93" s="3"/>
      <c r="CEJ93" s="3"/>
      <c r="CEK93" s="3"/>
      <c r="CEL93" s="3"/>
      <c r="CEM93" s="3"/>
      <c r="CEN93" s="3"/>
      <c r="CEO93" s="3"/>
      <c r="CEP93" s="3"/>
      <c r="CEQ93" s="3"/>
      <c r="CER93" s="3"/>
      <c r="CES93" s="3"/>
      <c r="CET93" s="3"/>
      <c r="CEU93" s="3"/>
      <c r="CEV93" s="3"/>
      <c r="CEW93" s="3"/>
      <c r="CEX93" s="3"/>
      <c r="CEY93" s="3"/>
      <c r="CEZ93" s="3"/>
      <c r="CFA93" s="3"/>
      <c r="CFB93" s="3"/>
      <c r="CFC93" s="3"/>
      <c r="CFD93" s="3"/>
      <c r="CFE93" s="3"/>
      <c r="CFF93" s="3"/>
      <c r="CFG93" s="3"/>
      <c r="CFH93" s="3"/>
      <c r="CFI93" s="3"/>
      <c r="CFJ93" s="3"/>
      <c r="CFK93" s="3"/>
      <c r="CFL93" s="3"/>
      <c r="CFM93" s="3"/>
      <c r="CFN93" s="3"/>
      <c r="CFO93" s="3"/>
      <c r="CFP93" s="3"/>
      <c r="CFQ93" s="3"/>
      <c r="CFR93" s="3"/>
      <c r="CFS93" s="3"/>
      <c r="CFT93" s="3"/>
      <c r="CFU93" s="3"/>
      <c r="CFV93" s="3"/>
      <c r="CFW93" s="3"/>
    </row>
    <row r="94" spans="1:2207" s="6" customFormat="1" ht="42" customHeight="1" x14ac:dyDescent="0.25">
      <c r="A94" s="162"/>
      <c r="B94" s="181"/>
      <c r="C94" s="180"/>
      <c r="D94" s="158"/>
      <c r="E94" s="108"/>
      <c r="F94" s="234"/>
      <c r="G94" s="197"/>
      <c r="H94" s="106" t="s">
        <v>148</v>
      </c>
      <c r="I94" s="190"/>
      <c r="J94" s="190"/>
      <c r="K94" s="190"/>
      <c r="L94" s="30">
        <f>O94+P94+Q94+R94</f>
        <v>6000</v>
      </c>
      <c r="M94" s="30">
        <f>+L94</f>
        <v>6000</v>
      </c>
      <c r="N94" s="37"/>
      <c r="O94" s="35">
        <v>0</v>
      </c>
      <c r="P94" s="35">
        <v>6000</v>
      </c>
      <c r="Q94" s="35">
        <v>0</v>
      </c>
      <c r="R94" s="35">
        <v>0</v>
      </c>
      <c r="S94" s="36">
        <v>0.1</v>
      </c>
      <c r="T94" s="36">
        <v>0.5</v>
      </c>
      <c r="U94" s="23">
        <v>0.2</v>
      </c>
      <c r="V94" s="23">
        <v>0.2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  <c r="AMK94" s="3"/>
      <c r="AML94" s="3"/>
      <c r="AMM94" s="3"/>
      <c r="AMN94" s="3"/>
      <c r="AMO94" s="3"/>
      <c r="AMP94" s="3"/>
      <c r="AMQ94" s="3"/>
      <c r="AMR94" s="3"/>
      <c r="AMS94" s="3"/>
      <c r="AMT94" s="3"/>
      <c r="AMU94" s="3"/>
      <c r="AMV94" s="3"/>
      <c r="AMW94" s="3"/>
      <c r="AMX94" s="3"/>
      <c r="AMY94" s="3"/>
      <c r="AMZ94" s="3"/>
      <c r="ANA94" s="3"/>
      <c r="ANB94" s="3"/>
      <c r="ANC94" s="3"/>
      <c r="AND94" s="3"/>
      <c r="ANE94" s="3"/>
      <c r="ANF94" s="3"/>
      <c r="ANG94" s="3"/>
      <c r="ANH94" s="3"/>
      <c r="ANI94" s="3"/>
      <c r="ANJ94" s="3"/>
      <c r="ANK94" s="3"/>
      <c r="ANL94" s="3"/>
      <c r="ANM94" s="3"/>
      <c r="ANN94" s="3"/>
      <c r="ANO94" s="3"/>
      <c r="ANP94" s="3"/>
      <c r="ANQ94" s="3"/>
      <c r="ANR94" s="3"/>
      <c r="ANS94" s="3"/>
      <c r="ANT94" s="3"/>
      <c r="ANU94" s="3"/>
      <c r="ANV94" s="3"/>
      <c r="ANW94" s="3"/>
      <c r="ANX94" s="3"/>
      <c r="ANY94" s="3"/>
      <c r="ANZ94" s="3"/>
      <c r="AOA94" s="3"/>
      <c r="AOB94" s="3"/>
      <c r="AOC94" s="3"/>
      <c r="AOD94" s="3"/>
      <c r="AOE94" s="3"/>
      <c r="AOF94" s="3"/>
      <c r="AOG94" s="3"/>
      <c r="AOH94" s="3"/>
      <c r="AOI94" s="3"/>
      <c r="AOJ94" s="3"/>
      <c r="AOK94" s="3"/>
      <c r="AOL94" s="3"/>
      <c r="AOM94" s="3"/>
      <c r="AON94" s="3"/>
      <c r="AOO94" s="3"/>
      <c r="AOP94" s="3"/>
      <c r="AOQ94" s="3"/>
      <c r="AOR94" s="3"/>
      <c r="AOS94" s="3"/>
      <c r="AOT94" s="3"/>
      <c r="AOU94" s="3"/>
      <c r="AOV94" s="3"/>
      <c r="AOW94" s="3"/>
      <c r="AOX94" s="3"/>
      <c r="AOY94" s="3"/>
      <c r="AOZ94" s="3"/>
      <c r="APA94" s="3"/>
      <c r="APB94" s="3"/>
      <c r="APC94" s="3"/>
      <c r="APD94" s="3"/>
      <c r="APE94" s="3"/>
      <c r="APF94" s="3"/>
      <c r="APG94" s="3"/>
      <c r="APH94" s="3"/>
      <c r="API94" s="3"/>
      <c r="APJ94" s="3"/>
      <c r="APK94" s="3"/>
      <c r="APL94" s="3"/>
      <c r="APM94" s="3"/>
      <c r="APN94" s="3"/>
      <c r="APO94" s="3"/>
      <c r="APP94" s="3"/>
      <c r="APQ94" s="3"/>
      <c r="APR94" s="3"/>
      <c r="APS94" s="3"/>
      <c r="APT94" s="3"/>
      <c r="APU94" s="3"/>
      <c r="APV94" s="3"/>
      <c r="APW94" s="3"/>
      <c r="APX94" s="3"/>
      <c r="APY94" s="3"/>
      <c r="APZ94" s="3"/>
      <c r="AQA94" s="3"/>
      <c r="AQB94" s="3"/>
      <c r="AQC94" s="3"/>
      <c r="AQD94" s="3"/>
      <c r="AQE94" s="3"/>
      <c r="AQF94" s="3"/>
      <c r="AQG94" s="3"/>
      <c r="AQH94" s="3"/>
      <c r="AQI94" s="3"/>
      <c r="AQJ94" s="3"/>
      <c r="AQK94" s="3"/>
      <c r="AQL94" s="3"/>
      <c r="AQM94" s="3"/>
      <c r="AQN94" s="3"/>
      <c r="AQO94" s="3"/>
      <c r="AQP94" s="3"/>
      <c r="AQQ94" s="3"/>
      <c r="AQR94" s="3"/>
      <c r="AQS94" s="3"/>
      <c r="AQT94" s="3"/>
      <c r="AQU94" s="3"/>
      <c r="AQV94" s="3"/>
      <c r="AQW94" s="3"/>
      <c r="AQX94" s="3"/>
      <c r="AQY94" s="3"/>
      <c r="AQZ94" s="3"/>
      <c r="ARA94" s="3"/>
      <c r="ARB94" s="3"/>
      <c r="ARC94" s="3"/>
      <c r="ARD94" s="3"/>
      <c r="ARE94" s="3"/>
      <c r="ARF94" s="3"/>
      <c r="ARG94" s="3"/>
      <c r="ARH94" s="3"/>
      <c r="ARI94" s="3"/>
      <c r="ARJ94" s="3"/>
      <c r="ARK94" s="3"/>
      <c r="ARL94" s="3"/>
      <c r="ARM94" s="3"/>
      <c r="ARN94" s="3"/>
      <c r="ARO94" s="3"/>
      <c r="ARP94" s="3"/>
      <c r="ARQ94" s="3"/>
      <c r="ARR94" s="3"/>
      <c r="ARS94" s="3"/>
      <c r="ART94" s="3"/>
      <c r="ARU94" s="3"/>
      <c r="ARV94" s="3"/>
      <c r="ARW94" s="3"/>
      <c r="ARX94" s="3"/>
      <c r="ARY94" s="3"/>
      <c r="ARZ94" s="3"/>
      <c r="ASA94" s="3"/>
      <c r="ASB94" s="3"/>
      <c r="ASC94" s="3"/>
      <c r="ASD94" s="3"/>
      <c r="ASE94" s="3"/>
      <c r="ASF94" s="3"/>
      <c r="ASG94" s="3"/>
      <c r="ASH94" s="3"/>
      <c r="ASI94" s="3"/>
      <c r="ASJ94" s="3"/>
      <c r="ASK94" s="3"/>
      <c r="ASL94" s="3"/>
      <c r="ASM94" s="3"/>
      <c r="ASN94" s="3"/>
      <c r="ASO94" s="3"/>
      <c r="ASP94" s="3"/>
      <c r="ASQ94" s="3"/>
      <c r="ASR94" s="3"/>
      <c r="ASS94" s="3"/>
      <c r="AST94" s="3"/>
      <c r="ASU94" s="3"/>
      <c r="ASV94" s="3"/>
      <c r="ASW94" s="3"/>
      <c r="ASX94" s="3"/>
      <c r="ASY94" s="3"/>
      <c r="ASZ94" s="3"/>
      <c r="ATA94" s="3"/>
      <c r="ATB94" s="3"/>
      <c r="ATC94" s="3"/>
      <c r="ATD94" s="3"/>
      <c r="ATE94" s="3"/>
      <c r="ATF94" s="3"/>
      <c r="ATG94" s="3"/>
      <c r="ATH94" s="3"/>
      <c r="ATI94" s="3"/>
      <c r="ATJ94" s="3"/>
      <c r="ATK94" s="3"/>
      <c r="ATL94" s="3"/>
      <c r="ATM94" s="3"/>
      <c r="ATN94" s="3"/>
      <c r="ATO94" s="3"/>
      <c r="ATP94" s="3"/>
      <c r="ATQ94" s="3"/>
      <c r="ATR94" s="3"/>
      <c r="ATS94" s="3"/>
      <c r="ATT94" s="3"/>
      <c r="ATU94" s="3"/>
      <c r="ATV94" s="3"/>
      <c r="ATW94" s="3"/>
      <c r="ATX94" s="3"/>
      <c r="ATY94" s="3"/>
      <c r="ATZ94" s="3"/>
      <c r="AUA94" s="3"/>
      <c r="AUB94" s="3"/>
      <c r="AUC94" s="3"/>
      <c r="AUD94" s="3"/>
      <c r="AUE94" s="3"/>
      <c r="AUF94" s="3"/>
      <c r="AUG94" s="3"/>
      <c r="AUH94" s="3"/>
      <c r="AUI94" s="3"/>
      <c r="AUJ94" s="3"/>
      <c r="AUK94" s="3"/>
      <c r="AUL94" s="3"/>
      <c r="AUM94" s="3"/>
      <c r="AUN94" s="3"/>
      <c r="AUO94" s="3"/>
      <c r="AUP94" s="3"/>
      <c r="AUQ94" s="3"/>
      <c r="AUR94" s="3"/>
      <c r="AUS94" s="3"/>
      <c r="AUT94" s="3"/>
      <c r="AUU94" s="3"/>
      <c r="AUV94" s="3"/>
      <c r="AUW94" s="3"/>
      <c r="AUX94" s="3"/>
      <c r="AUY94" s="3"/>
      <c r="AUZ94" s="3"/>
      <c r="AVA94" s="3"/>
      <c r="AVB94" s="3"/>
      <c r="AVC94" s="3"/>
      <c r="AVD94" s="3"/>
      <c r="AVE94" s="3"/>
      <c r="AVF94" s="3"/>
      <c r="AVG94" s="3"/>
      <c r="AVH94" s="3"/>
      <c r="AVI94" s="3"/>
      <c r="AVJ94" s="3"/>
      <c r="AVK94" s="3"/>
      <c r="AVL94" s="3"/>
      <c r="AVM94" s="3"/>
      <c r="AVN94" s="3"/>
      <c r="AVO94" s="3"/>
      <c r="AVP94" s="3"/>
      <c r="AVQ94" s="3"/>
      <c r="AVR94" s="3"/>
      <c r="AVS94" s="3"/>
      <c r="AVT94" s="3"/>
      <c r="AVU94" s="3"/>
      <c r="AVV94" s="3"/>
      <c r="AVW94" s="3"/>
      <c r="AVX94" s="3"/>
      <c r="AVY94" s="3"/>
      <c r="AVZ94" s="3"/>
      <c r="AWA94" s="3"/>
      <c r="AWB94" s="3"/>
      <c r="AWC94" s="3"/>
      <c r="AWD94" s="3"/>
      <c r="AWE94" s="3"/>
      <c r="AWF94" s="3"/>
      <c r="AWG94" s="3"/>
      <c r="AWH94" s="3"/>
      <c r="AWI94" s="3"/>
      <c r="AWJ94" s="3"/>
      <c r="AWK94" s="3"/>
      <c r="AWL94" s="3"/>
      <c r="AWM94" s="3"/>
      <c r="AWN94" s="3"/>
      <c r="AWO94" s="3"/>
      <c r="AWP94" s="3"/>
      <c r="AWQ94" s="3"/>
      <c r="AWR94" s="3"/>
      <c r="AWS94" s="3"/>
      <c r="AWT94" s="3"/>
      <c r="AWU94" s="3"/>
      <c r="AWV94" s="3"/>
      <c r="AWW94" s="3"/>
      <c r="AWX94" s="3"/>
      <c r="AWY94" s="3"/>
      <c r="AWZ94" s="3"/>
      <c r="AXA94" s="3"/>
      <c r="AXB94" s="3"/>
      <c r="AXC94" s="3"/>
      <c r="AXD94" s="3"/>
      <c r="AXE94" s="3"/>
      <c r="AXF94" s="3"/>
      <c r="AXG94" s="3"/>
      <c r="AXH94" s="3"/>
      <c r="AXI94" s="3"/>
      <c r="AXJ94" s="3"/>
      <c r="AXK94" s="3"/>
      <c r="AXL94" s="3"/>
      <c r="AXM94" s="3"/>
      <c r="AXN94" s="3"/>
      <c r="AXO94" s="3"/>
      <c r="AXP94" s="3"/>
      <c r="AXQ94" s="3"/>
      <c r="AXR94" s="3"/>
      <c r="AXS94" s="3"/>
      <c r="AXT94" s="3"/>
      <c r="AXU94" s="3"/>
      <c r="AXV94" s="3"/>
      <c r="AXW94" s="3"/>
      <c r="AXX94" s="3"/>
      <c r="AXY94" s="3"/>
      <c r="AXZ94" s="3"/>
      <c r="AYA94" s="3"/>
      <c r="AYB94" s="3"/>
      <c r="AYC94" s="3"/>
      <c r="AYD94" s="3"/>
      <c r="AYE94" s="3"/>
      <c r="AYF94" s="3"/>
      <c r="AYG94" s="3"/>
      <c r="AYH94" s="3"/>
      <c r="AYI94" s="3"/>
      <c r="AYJ94" s="3"/>
      <c r="AYK94" s="3"/>
      <c r="AYL94" s="3"/>
      <c r="AYM94" s="3"/>
      <c r="AYN94" s="3"/>
      <c r="AYO94" s="3"/>
      <c r="AYP94" s="3"/>
      <c r="AYQ94" s="3"/>
      <c r="AYR94" s="3"/>
      <c r="AYS94" s="3"/>
      <c r="AYT94" s="3"/>
      <c r="AYU94" s="3"/>
      <c r="AYV94" s="3"/>
      <c r="AYW94" s="3"/>
      <c r="AYX94" s="3"/>
      <c r="AYY94" s="3"/>
      <c r="AYZ94" s="3"/>
      <c r="AZA94" s="3"/>
      <c r="AZB94" s="3"/>
      <c r="AZC94" s="3"/>
      <c r="AZD94" s="3"/>
      <c r="AZE94" s="3"/>
      <c r="AZF94" s="3"/>
      <c r="AZG94" s="3"/>
      <c r="AZH94" s="3"/>
      <c r="AZI94" s="3"/>
      <c r="AZJ94" s="3"/>
      <c r="AZK94" s="3"/>
      <c r="AZL94" s="3"/>
      <c r="AZM94" s="3"/>
      <c r="AZN94" s="3"/>
      <c r="AZO94" s="3"/>
      <c r="AZP94" s="3"/>
      <c r="AZQ94" s="3"/>
      <c r="AZR94" s="3"/>
      <c r="AZS94" s="3"/>
      <c r="AZT94" s="3"/>
      <c r="AZU94" s="3"/>
      <c r="AZV94" s="3"/>
      <c r="AZW94" s="3"/>
      <c r="AZX94" s="3"/>
      <c r="AZY94" s="3"/>
      <c r="AZZ94" s="3"/>
      <c r="BAA94" s="3"/>
      <c r="BAB94" s="3"/>
      <c r="BAC94" s="3"/>
      <c r="BAD94" s="3"/>
      <c r="BAE94" s="3"/>
      <c r="BAF94" s="3"/>
      <c r="BAG94" s="3"/>
      <c r="BAH94" s="3"/>
      <c r="BAI94" s="3"/>
      <c r="BAJ94" s="3"/>
      <c r="BAK94" s="3"/>
      <c r="BAL94" s="3"/>
      <c r="BAM94" s="3"/>
      <c r="BAN94" s="3"/>
      <c r="BAO94" s="3"/>
      <c r="BAP94" s="3"/>
      <c r="BAQ94" s="3"/>
      <c r="BAR94" s="3"/>
      <c r="BAS94" s="3"/>
      <c r="BAT94" s="3"/>
      <c r="BAU94" s="3"/>
      <c r="BAV94" s="3"/>
      <c r="BAW94" s="3"/>
      <c r="BAX94" s="3"/>
      <c r="BAY94" s="3"/>
      <c r="BAZ94" s="3"/>
      <c r="BBA94" s="3"/>
      <c r="BBB94" s="3"/>
      <c r="BBC94" s="3"/>
      <c r="BBD94" s="3"/>
      <c r="BBE94" s="3"/>
      <c r="BBF94" s="3"/>
      <c r="BBG94" s="3"/>
      <c r="BBH94" s="3"/>
      <c r="BBI94" s="3"/>
      <c r="BBJ94" s="3"/>
      <c r="BBK94" s="3"/>
      <c r="BBL94" s="3"/>
      <c r="BBM94" s="3"/>
      <c r="BBN94" s="3"/>
      <c r="BBO94" s="3"/>
      <c r="BBP94" s="3"/>
      <c r="BBQ94" s="3"/>
      <c r="BBR94" s="3"/>
      <c r="BBS94" s="3"/>
      <c r="BBT94" s="3"/>
      <c r="BBU94" s="3"/>
      <c r="BBV94" s="3"/>
      <c r="BBW94" s="3"/>
      <c r="BBX94" s="3"/>
      <c r="BBY94" s="3"/>
      <c r="BBZ94" s="3"/>
      <c r="BCA94" s="3"/>
      <c r="BCB94" s="3"/>
      <c r="BCC94" s="3"/>
      <c r="BCD94" s="3"/>
      <c r="BCE94" s="3"/>
      <c r="BCF94" s="3"/>
      <c r="BCG94" s="3"/>
      <c r="BCH94" s="3"/>
      <c r="BCI94" s="3"/>
      <c r="BCJ94" s="3"/>
      <c r="BCK94" s="3"/>
      <c r="BCL94" s="3"/>
      <c r="BCM94" s="3"/>
      <c r="BCN94" s="3"/>
      <c r="BCO94" s="3"/>
      <c r="BCP94" s="3"/>
      <c r="BCQ94" s="3"/>
      <c r="BCR94" s="3"/>
      <c r="BCS94" s="3"/>
      <c r="BCT94" s="3"/>
      <c r="BCU94" s="3"/>
      <c r="BCV94" s="3"/>
      <c r="BCW94" s="3"/>
      <c r="BCX94" s="3"/>
      <c r="BCY94" s="3"/>
      <c r="BCZ94" s="3"/>
      <c r="BDA94" s="3"/>
      <c r="BDB94" s="3"/>
      <c r="BDC94" s="3"/>
      <c r="BDD94" s="3"/>
      <c r="BDE94" s="3"/>
      <c r="BDF94" s="3"/>
      <c r="BDG94" s="3"/>
      <c r="BDH94" s="3"/>
      <c r="BDI94" s="3"/>
      <c r="BDJ94" s="3"/>
      <c r="BDK94" s="3"/>
      <c r="BDL94" s="3"/>
      <c r="BDM94" s="3"/>
      <c r="BDN94" s="3"/>
      <c r="BDO94" s="3"/>
      <c r="BDP94" s="3"/>
      <c r="BDQ94" s="3"/>
      <c r="BDR94" s="3"/>
      <c r="BDS94" s="3"/>
      <c r="BDT94" s="3"/>
      <c r="BDU94" s="3"/>
      <c r="BDV94" s="3"/>
      <c r="BDW94" s="3"/>
      <c r="BDX94" s="3"/>
      <c r="BDY94" s="3"/>
      <c r="BDZ94" s="3"/>
      <c r="BEA94" s="3"/>
      <c r="BEB94" s="3"/>
      <c r="BEC94" s="3"/>
      <c r="BED94" s="3"/>
      <c r="BEE94" s="3"/>
      <c r="BEF94" s="3"/>
      <c r="BEG94" s="3"/>
      <c r="BEH94" s="3"/>
      <c r="BEI94" s="3"/>
      <c r="BEJ94" s="3"/>
      <c r="BEK94" s="3"/>
      <c r="BEL94" s="3"/>
      <c r="BEM94" s="3"/>
      <c r="BEN94" s="3"/>
      <c r="BEO94" s="3"/>
      <c r="BEP94" s="3"/>
      <c r="BEQ94" s="3"/>
      <c r="BER94" s="3"/>
      <c r="BES94" s="3"/>
      <c r="BET94" s="3"/>
      <c r="BEU94" s="3"/>
      <c r="BEV94" s="3"/>
      <c r="BEW94" s="3"/>
      <c r="BEX94" s="3"/>
      <c r="BEY94" s="3"/>
      <c r="BEZ94" s="3"/>
      <c r="BFA94" s="3"/>
      <c r="BFB94" s="3"/>
      <c r="BFC94" s="3"/>
      <c r="BFD94" s="3"/>
      <c r="BFE94" s="3"/>
      <c r="BFF94" s="3"/>
      <c r="BFG94" s="3"/>
      <c r="BFH94" s="3"/>
      <c r="BFI94" s="3"/>
      <c r="BFJ94" s="3"/>
      <c r="BFK94" s="3"/>
      <c r="BFL94" s="3"/>
      <c r="BFM94" s="3"/>
      <c r="BFN94" s="3"/>
      <c r="BFO94" s="3"/>
      <c r="BFP94" s="3"/>
      <c r="BFQ94" s="3"/>
      <c r="BFR94" s="3"/>
      <c r="BFS94" s="3"/>
      <c r="BFT94" s="3"/>
      <c r="BFU94" s="3"/>
      <c r="BFV94" s="3"/>
      <c r="BFW94" s="3"/>
      <c r="BFX94" s="3"/>
      <c r="BFY94" s="3"/>
      <c r="BFZ94" s="3"/>
      <c r="BGA94" s="3"/>
      <c r="BGB94" s="3"/>
      <c r="BGC94" s="3"/>
      <c r="BGD94" s="3"/>
      <c r="BGE94" s="3"/>
      <c r="BGF94" s="3"/>
      <c r="BGG94" s="3"/>
      <c r="BGH94" s="3"/>
      <c r="BGI94" s="3"/>
      <c r="BGJ94" s="3"/>
      <c r="BGK94" s="3"/>
      <c r="BGL94" s="3"/>
      <c r="BGM94" s="3"/>
      <c r="BGN94" s="3"/>
      <c r="BGO94" s="3"/>
      <c r="BGP94" s="3"/>
      <c r="BGQ94" s="3"/>
      <c r="BGR94" s="3"/>
      <c r="BGS94" s="3"/>
      <c r="BGT94" s="3"/>
      <c r="BGU94" s="3"/>
      <c r="BGV94" s="3"/>
      <c r="BGW94" s="3"/>
      <c r="BGX94" s="3"/>
      <c r="BGY94" s="3"/>
      <c r="BGZ94" s="3"/>
      <c r="BHA94" s="3"/>
      <c r="BHB94" s="3"/>
      <c r="BHC94" s="3"/>
      <c r="BHD94" s="3"/>
      <c r="BHE94" s="3"/>
      <c r="BHF94" s="3"/>
      <c r="BHG94" s="3"/>
      <c r="BHH94" s="3"/>
      <c r="BHI94" s="3"/>
      <c r="BHJ94" s="3"/>
      <c r="BHK94" s="3"/>
      <c r="BHL94" s="3"/>
      <c r="BHM94" s="3"/>
      <c r="BHN94" s="3"/>
      <c r="BHO94" s="3"/>
      <c r="BHP94" s="3"/>
      <c r="BHQ94" s="3"/>
      <c r="BHR94" s="3"/>
      <c r="BHS94" s="3"/>
      <c r="BHT94" s="3"/>
      <c r="BHU94" s="3"/>
      <c r="BHV94" s="3"/>
      <c r="BHW94" s="3"/>
      <c r="BHX94" s="3"/>
      <c r="BHY94" s="3"/>
      <c r="BHZ94" s="3"/>
      <c r="BIA94" s="3"/>
      <c r="BIB94" s="3"/>
      <c r="BIC94" s="3"/>
      <c r="BID94" s="3"/>
      <c r="BIE94" s="3"/>
      <c r="BIF94" s="3"/>
      <c r="BIG94" s="3"/>
      <c r="BIH94" s="3"/>
      <c r="BII94" s="3"/>
      <c r="BIJ94" s="3"/>
      <c r="BIK94" s="3"/>
      <c r="BIL94" s="3"/>
      <c r="BIM94" s="3"/>
      <c r="BIN94" s="3"/>
      <c r="BIO94" s="3"/>
      <c r="BIP94" s="3"/>
      <c r="BIQ94" s="3"/>
      <c r="BIR94" s="3"/>
      <c r="BIS94" s="3"/>
      <c r="BIT94" s="3"/>
      <c r="BIU94" s="3"/>
      <c r="BIV94" s="3"/>
      <c r="BIW94" s="3"/>
      <c r="BIX94" s="3"/>
      <c r="BIY94" s="3"/>
      <c r="BIZ94" s="3"/>
      <c r="BJA94" s="3"/>
      <c r="BJB94" s="3"/>
      <c r="BJC94" s="3"/>
      <c r="BJD94" s="3"/>
      <c r="BJE94" s="3"/>
      <c r="BJF94" s="3"/>
      <c r="BJG94" s="3"/>
      <c r="BJH94" s="3"/>
      <c r="BJI94" s="3"/>
      <c r="BJJ94" s="3"/>
      <c r="BJK94" s="3"/>
      <c r="BJL94" s="3"/>
      <c r="BJM94" s="3"/>
      <c r="BJN94" s="3"/>
      <c r="BJO94" s="3"/>
      <c r="BJP94" s="3"/>
      <c r="BJQ94" s="3"/>
      <c r="BJR94" s="3"/>
      <c r="BJS94" s="3"/>
      <c r="BJT94" s="3"/>
      <c r="BJU94" s="3"/>
      <c r="BJV94" s="3"/>
      <c r="BJW94" s="3"/>
      <c r="BJX94" s="3"/>
      <c r="BJY94" s="3"/>
      <c r="BJZ94" s="3"/>
      <c r="BKA94" s="3"/>
      <c r="BKB94" s="3"/>
      <c r="BKC94" s="3"/>
      <c r="BKD94" s="3"/>
      <c r="BKE94" s="3"/>
      <c r="BKF94" s="3"/>
      <c r="BKG94" s="3"/>
      <c r="BKH94" s="3"/>
      <c r="BKI94" s="3"/>
      <c r="BKJ94" s="3"/>
      <c r="BKK94" s="3"/>
      <c r="BKL94" s="3"/>
      <c r="BKM94" s="3"/>
      <c r="BKN94" s="3"/>
      <c r="BKO94" s="3"/>
      <c r="BKP94" s="3"/>
      <c r="BKQ94" s="3"/>
      <c r="BKR94" s="3"/>
      <c r="BKS94" s="3"/>
      <c r="BKT94" s="3"/>
      <c r="BKU94" s="3"/>
      <c r="BKV94" s="3"/>
      <c r="BKW94" s="3"/>
      <c r="BKX94" s="3"/>
      <c r="BKY94" s="3"/>
      <c r="BKZ94" s="3"/>
      <c r="BLA94" s="3"/>
      <c r="BLB94" s="3"/>
      <c r="BLC94" s="3"/>
      <c r="BLD94" s="3"/>
      <c r="BLE94" s="3"/>
      <c r="BLF94" s="3"/>
      <c r="BLG94" s="3"/>
      <c r="BLH94" s="3"/>
      <c r="BLI94" s="3"/>
      <c r="BLJ94" s="3"/>
      <c r="BLK94" s="3"/>
      <c r="BLL94" s="3"/>
      <c r="BLM94" s="3"/>
      <c r="BLN94" s="3"/>
      <c r="BLO94" s="3"/>
      <c r="BLP94" s="3"/>
      <c r="BLQ94" s="3"/>
      <c r="BLR94" s="3"/>
      <c r="BLS94" s="3"/>
      <c r="BLT94" s="3"/>
      <c r="BLU94" s="3"/>
      <c r="BLV94" s="3"/>
      <c r="BLW94" s="3"/>
      <c r="BLX94" s="3"/>
      <c r="BLY94" s="3"/>
      <c r="BLZ94" s="3"/>
      <c r="BMA94" s="3"/>
      <c r="BMB94" s="3"/>
      <c r="BMC94" s="3"/>
      <c r="BMD94" s="3"/>
      <c r="BME94" s="3"/>
      <c r="BMF94" s="3"/>
      <c r="BMG94" s="3"/>
      <c r="BMH94" s="3"/>
      <c r="BMI94" s="3"/>
      <c r="BMJ94" s="3"/>
      <c r="BMK94" s="3"/>
      <c r="BML94" s="3"/>
      <c r="BMM94" s="3"/>
      <c r="BMN94" s="3"/>
      <c r="BMO94" s="3"/>
      <c r="BMP94" s="3"/>
      <c r="BMQ94" s="3"/>
      <c r="BMR94" s="3"/>
      <c r="BMS94" s="3"/>
      <c r="BMT94" s="3"/>
      <c r="BMU94" s="3"/>
      <c r="BMV94" s="3"/>
      <c r="BMW94" s="3"/>
      <c r="BMX94" s="3"/>
      <c r="BMY94" s="3"/>
      <c r="BMZ94" s="3"/>
      <c r="BNA94" s="3"/>
      <c r="BNB94" s="3"/>
      <c r="BNC94" s="3"/>
      <c r="BND94" s="3"/>
      <c r="BNE94" s="3"/>
      <c r="BNF94" s="3"/>
      <c r="BNG94" s="3"/>
      <c r="BNH94" s="3"/>
      <c r="BNI94" s="3"/>
      <c r="BNJ94" s="3"/>
      <c r="BNK94" s="3"/>
      <c r="BNL94" s="3"/>
      <c r="BNM94" s="3"/>
      <c r="BNN94" s="3"/>
      <c r="BNO94" s="3"/>
      <c r="BNP94" s="3"/>
      <c r="BNQ94" s="3"/>
      <c r="BNR94" s="3"/>
      <c r="BNS94" s="3"/>
      <c r="BNT94" s="3"/>
      <c r="BNU94" s="3"/>
      <c r="BNV94" s="3"/>
      <c r="BNW94" s="3"/>
      <c r="BNX94" s="3"/>
      <c r="BNY94" s="3"/>
      <c r="BNZ94" s="3"/>
      <c r="BOA94" s="3"/>
      <c r="BOB94" s="3"/>
      <c r="BOC94" s="3"/>
      <c r="BOD94" s="3"/>
      <c r="BOE94" s="3"/>
      <c r="BOF94" s="3"/>
      <c r="BOG94" s="3"/>
      <c r="BOH94" s="3"/>
      <c r="BOI94" s="3"/>
      <c r="BOJ94" s="3"/>
      <c r="BOK94" s="3"/>
      <c r="BOL94" s="3"/>
      <c r="BOM94" s="3"/>
      <c r="BON94" s="3"/>
      <c r="BOO94" s="3"/>
      <c r="BOP94" s="3"/>
      <c r="BOQ94" s="3"/>
      <c r="BOR94" s="3"/>
      <c r="BOS94" s="3"/>
      <c r="BOT94" s="3"/>
      <c r="BOU94" s="3"/>
      <c r="BOV94" s="3"/>
      <c r="BOW94" s="3"/>
      <c r="BOX94" s="3"/>
      <c r="BOY94" s="3"/>
      <c r="BOZ94" s="3"/>
      <c r="BPA94" s="3"/>
      <c r="BPB94" s="3"/>
      <c r="BPC94" s="3"/>
      <c r="BPD94" s="3"/>
      <c r="BPE94" s="3"/>
      <c r="BPF94" s="3"/>
      <c r="BPG94" s="3"/>
      <c r="BPH94" s="3"/>
      <c r="BPI94" s="3"/>
      <c r="BPJ94" s="3"/>
      <c r="BPK94" s="3"/>
      <c r="BPL94" s="3"/>
      <c r="BPM94" s="3"/>
      <c r="BPN94" s="3"/>
      <c r="BPO94" s="3"/>
      <c r="BPP94" s="3"/>
      <c r="BPQ94" s="3"/>
      <c r="BPR94" s="3"/>
      <c r="BPS94" s="3"/>
      <c r="BPT94" s="3"/>
      <c r="BPU94" s="3"/>
      <c r="BPV94" s="3"/>
      <c r="BPW94" s="3"/>
      <c r="BPX94" s="3"/>
      <c r="BPY94" s="3"/>
      <c r="BPZ94" s="3"/>
      <c r="BQA94" s="3"/>
      <c r="BQB94" s="3"/>
      <c r="BQC94" s="3"/>
      <c r="BQD94" s="3"/>
      <c r="BQE94" s="3"/>
      <c r="BQF94" s="3"/>
      <c r="BQG94" s="3"/>
      <c r="BQH94" s="3"/>
      <c r="BQI94" s="3"/>
      <c r="BQJ94" s="3"/>
      <c r="BQK94" s="3"/>
      <c r="BQL94" s="3"/>
      <c r="BQM94" s="3"/>
      <c r="BQN94" s="3"/>
      <c r="BQO94" s="3"/>
      <c r="BQP94" s="3"/>
      <c r="BQQ94" s="3"/>
      <c r="BQR94" s="3"/>
      <c r="BQS94" s="3"/>
      <c r="BQT94" s="3"/>
      <c r="BQU94" s="3"/>
      <c r="BQV94" s="3"/>
      <c r="BQW94" s="3"/>
      <c r="BQX94" s="3"/>
      <c r="BQY94" s="3"/>
      <c r="BQZ94" s="3"/>
      <c r="BRA94" s="3"/>
      <c r="BRB94" s="3"/>
      <c r="BRC94" s="3"/>
      <c r="BRD94" s="3"/>
      <c r="BRE94" s="3"/>
      <c r="BRF94" s="3"/>
      <c r="BRG94" s="3"/>
      <c r="BRH94" s="3"/>
      <c r="BRI94" s="3"/>
      <c r="BRJ94" s="3"/>
      <c r="BRK94" s="3"/>
      <c r="BRL94" s="3"/>
      <c r="BRM94" s="3"/>
      <c r="BRN94" s="3"/>
      <c r="BRO94" s="3"/>
      <c r="BRP94" s="3"/>
      <c r="BRQ94" s="3"/>
      <c r="BRR94" s="3"/>
      <c r="BRS94" s="3"/>
      <c r="BRT94" s="3"/>
      <c r="BRU94" s="3"/>
      <c r="BRV94" s="3"/>
      <c r="BRW94" s="3"/>
      <c r="BRX94" s="3"/>
      <c r="BRY94" s="3"/>
      <c r="BRZ94" s="3"/>
      <c r="BSA94" s="3"/>
      <c r="BSB94" s="3"/>
      <c r="BSC94" s="3"/>
      <c r="BSD94" s="3"/>
      <c r="BSE94" s="3"/>
      <c r="BSF94" s="3"/>
      <c r="BSG94" s="3"/>
      <c r="BSH94" s="3"/>
      <c r="BSI94" s="3"/>
      <c r="BSJ94" s="3"/>
      <c r="BSK94" s="3"/>
      <c r="BSL94" s="3"/>
      <c r="BSM94" s="3"/>
      <c r="BSN94" s="3"/>
      <c r="BSO94" s="3"/>
      <c r="BSP94" s="3"/>
      <c r="BSQ94" s="3"/>
      <c r="BSR94" s="3"/>
      <c r="BSS94" s="3"/>
      <c r="BST94" s="3"/>
      <c r="BSU94" s="3"/>
      <c r="BSV94" s="3"/>
      <c r="BSW94" s="3"/>
      <c r="BSX94" s="3"/>
      <c r="BSY94" s="3"/>
      <c r="BSZ94" s="3"/>
      <c r="BTA94" s="3"/>
      <c r="BTB94" s="3"/>
      <c r="BTC94" s="3"/>
      <c r="BTD94" s="3"/>
      <c r="BTE94" s="3"/>
      <c r="BTF94" s="3"/>
      <c r="BTG94" s="3"/>
      <c r="BTH94" s="3"/>
      <c r="BTI94" s="3"/>
      <c r="BTJ94" s="3"/>
      <c r="BTK94" s="3"/>
      <c r="BTL94" s="3"/>
      <c r="BTM94" s="3"/>
      <c r="BTN94" s="3"/>
      <c r="BTO94" s="3"/>
      <c r="BTP94" s="3"/>
      <c r="BTQ94" s="3"/>
      <c r="BTR94" s="3"/>
      <c r="BTS94" s="3"/>
      <c r="BTT94" s="3"/>
      <c r="BTU94" s="3"/>
      <c r="BTV94" s="3"/>
      <c r="BTW94" s="3"/>
      <c r="BTX94" s="3"/>
      <c r="BTY94" s="3"/>
      <c r="BTZ94" s="3"/>
      <c r="BUA94" s="3"/>
      <c r="BUB94" s="3"/>
      <c r="BUC94" s="3"/>
      <c r="BUD94" s="3"/>
      <c r="BUE94" s="3"/>
      <c r="BUF94" s="3"/>
      <c r="BUG94" s="3"/>
      <c r="BUH94" s="3"/>
      <c r="BUI94" s="3"/>
      <c r="BUJ94" s="3"/>
      <c r="BUK94" s="3"/>
      <c r="BUL94" s="3"/>
      <c r="BUM94" s="3"/>
      <c r="BUN94" s="3"/>
      <c r="BUO94" s="3"/>
      <c r="BUP94" s="3"/>
      <c r="BUQ94" s="3"/>
      <c r="BUR94" s="3"/>
      <c r="BUS94" s="3"/>
      <c r="BUT94" s="3"/>
      <c r="BUU94" s="3"/>
      <c r="BUV94" s="3"/>
      <c r="BUW94" s="3"/>
      <c r="BUX94" s="3"/>
      <c r="BUY94" s="3"/>
      <c r="BUZ94" s="3"/>
      <c r="BVA94" s="3"/>
      <c r="BVB94" s="3"/>
      <c r="BVC94" s="3"/>
      <c r="BVD94" s="3"/>
      <c r="BVE94" s="3"/>
      <c r="BVF94" s="3"/>
      <c r="BVG94" s="3"/>
      <c r="BVH94" s="3"/>
      <c r="BVI94" s="3"/>
      <c r="BVJ94" s="3"/>
      <c r="BVK94" s="3"/>
      <c r="BVL94" s="3"/>
      <c r="BVM94" s="3"/>
      <c r="BVN94" s="3"/>
      <c r="BVO94" s="3"/>
      <c r="BVP94" s="3"/>
      <c r="BVQ94" s="3"/>
      <c r="BVR94" s="3"/>
      <c r="BVS94" s="3"/>
      <c r="BVT94" s="3"/>
      <c r="BVU94" s="3"/>
      <c r="BVV94" s="3"/>
      <c r="BVW94" s="3"/>
      <c r="BVX94" s="3"/>
      <c r="BVY94" s="3"/>
      <c r="BVZ94" s="3"/>
      <c r="BWA94" s="3"/>
      <c r="BWB94" s="3"/>
      <c r="BWC94" s="3"/>
      <c r="BWD94" s="3"/>
      <c r="BWE94" s="3"/>
      <c r="BWF94" s="3"/>
      <c r="BWG94" s="3"/>
      <c r="BWH94" s="3"/>
      <c r="BWI94" s="3"/>
      <c r="BWJ94" s="3"/>
      <c r="BWK94" s="3"/>
      <c r="BWL94" s="3"/>
      <c r="BWM94" s="3"/>
      <c r="BWN94" s="3"/>
      <c r="BWO94" s="3"/>
      <c r="BWP94" s="3"/>
      <c r="BWQ94" s="3"/>
      <c r="BWR94" s="3"/>
      <c r="BWS94" s="3"/>
      <c r="BWT94" s="3"/>
      <c r="BWU94" s="3"/>
      <c r="BWV94" s="3"/>
      <c r="BWW94" s="3"/>
      <c r="BWX94" s="3"/>
      <c r="BWY94" s="3"/>
      <c r="BWZ94" s="3"/>
      <c r="BXA94" s="3"/>
      <c r="BXB94" s="3"/>
      <c r="BXC94" s="3"/>
      <c r="BXD94" s="3"/>
      <c r="BXE94" s="3"/>
      <c r="BXF94" s="3"/>
      <c r="BXG94" s="3"/>
      <c r="BXH94" s="3"/>
      <c r="BXI94" s="3"/>
      <c r="BXJ94" s="3"/>
      <c r="BXK94" s="3"/>
      <c r="BXL94" s="3"/>
      <c r="BXM94" s="3"/>
      <c r="BXN94" s="3"/>
      <c r="BXO94" s="3"/>
      <c r="BXP94" s="3"/>
      <c r="BXQ94" s="3"/>
      <c r="BXR94" s="3"/>
      <c r="BXS94" s="3"/>
      <c r="BXT94" s="3"/>
      <c r="BXU94" s="3"/>
      <c r="BXV94" s="3"/>
      <c r="BXW94" s="3"/>
      <c r="BXX94" s="3"/>
      <c r="BXY94" s="3"/>
      <c r="BXZ94" s="3"/>
      <c r="BYA94" s="3"/>
      <c r="BYB94" s="3"/>
      <c r="BYC94" s="3"/>
      <c r="BYD94" s="3"/>
      <c r="BYE94" s="3"/>
      <c r="BYF94" s="3"/>
      <c r="BYG94" s="3"/>
      <c r="BYH94" s="3"/>
      <c r="BYI94" s="3"/>
      <c r="BYJ94" s="3"/>
      <c r="BYK94" s="3"/>
      <c r="BYL94" s="3"/>
      <c r="BYM94" s="3"/>
      <c r="BYN94" s="3"/>
      <c r="BYO94" s="3"/>
      <c r="BYP94" s="3"/>
      <c r="BYQ94" s="3"/>
      <c r="BYR94" s="3"/>
      <c r="BYS94" s="3"/>
      <c r="BYT94" s="3"/>
      <c r="BYU94" s="3"/>
      <c r="BYV94" s="3"/>
      <c r="BYW94" s="3"/>
      <c r="BYX94" s="3"/>
      <c r="BYY94" s="3"/>
      <c r="BYZ94" s="3"/>
      <c r="BZA94" s="3"/>
      <c r="BZB94" s="3"/>
      <c r="BZC94" s="3"/>
      <c r="BZD94" s="3"/>
      <c r="BZE94" s="3"/>
      <c r="BZF94" s="3"/>
      <c r="BZG94" s="3"/>
      <c r="BZH94" s="3"/>
      <c r="BZI94" s="3"/>
      <c r="BZJ94" s="3"/>
      <c r="BZK94" s="3"/>
      <c r="BZL94" s="3"/>
      <c r="BZM94" s="3"/>
      <c r="BZN94" s="3"/>
      <c r="BZO94" s="3"/>
      <c r="BZP94" s="3"/>
      <c r="BZQ94" s="3"/>
      <c r="BZR94" s="3"/>
      <c r="BZS94" s="3"/>
      <c r="BZT94" s="3"/>
      <c r="BZU94" s="3"/>
      <c r="BZV94" s="3"/>
      <c r="BZW94" s="3"/>
      <c r="BZX94" s="3"/>
      <c r="BZY94" s="3"/>
      <c r="BZZ94" s="3"/>
      <c r="CAA94" s="3"/>
      <c r="CAB94" s="3"/>
      <c r="CAC94" s="3"/>
      <c r="CAD94" s="3"/>
      <c r="CAE94" s="3"/>
      <c r="CAF94" s="3"/>
      <c r="CAG94" s="3"/>
      <c r="CAH94" s="3"/>
      <c r="CAI94" s="3"/>
      <c r="CAJ94" s="3"/>
      <c r="CAK94" s="3"/>
      <c r="CAL94" s="3"/>
      <c r="CAM94" s="3"/>
      <c r="CAN94" s="3"/>
      <c r="CAO94" s="3"/>
      <c r="CAP94" s="3"/>
      <c r="CAQ94" s="3"/>
      <c r="CAR94" s="3"/>
      <c r="CAS94" s="3"/>
      <c r="CAT94" s="3"/>
      <c r="CAU94" s="3"/>
      <c r="CAV94" s="3"/>
      <c r="CAW94" s="3"/>
      <c r="CAX94" s="3"/>
      <c r="CAY94" s="3"/>
      <c r="CAZ94" s="3"/>
      <c r="CBA94" s="3"/>
      <c r="CBB94" s="3"/>
      <c r="CBC94" s="3"/>
      <c r="CBD94" s="3"/>
      <c r="CBE94" s="3"/>
      <c r="CBF94" s="3"/>
      <c r="CBG94" s="3"/>
      <c r="CBH94" s="3"/>
      <c r="CBI94" s="3"/>
      <c r="CBJ94" s="3"/>
      <c r="CBK94" s="3"/>
      <c r="CBL94" s="3"/>
      <c r="CBM94" s="3"/>
      <c r="CBN94" s="3"/>
      <c r="CBO94" s="3"/>
      <c r="CBP94" s="3"/>
      <c r="CBQ94" s="3"/>
      <c r="CBR94" s="3"/>
      <c r="CBS94" s="3"/>
      <c r="CBT94" s="3"/>
      <c r="CBU94" s="3"/>
      <c r="CBV94" s="3"/>
      <c r="CBW94" s="3"/>
      <c r="CBX94" s="3"/>
      <c r="CBY94" s="3"/>
      <c r="CBZ94" s="3"/>
      <c r="CCA94" s="3"/>
      <c r="CCB94" s="3"/>
      <c r="CCC94" s="3"/>
      <c r="CCD94" s="3"/>
      <c r="CCE94" s="3"/>
      <c r="CCF94" s="3"/>
      <c r="CCG94" s="3"/>
      <c r="CCH94" s="3"/>
      <c r="CCI94" s="3"/>
      <c r="CCJ94" s="3"/>
      <c r="CCK94" s="3"/>
      <c r="CCL94" s="3"/>
      <c r="CCM94" s="3"/>
      <c r="CCN94" s="3"/>
      <c r="CCO94" s="3"/>
      <c r="CCP94" s="3"/>
      <c r="CCQ94" s="3"/>
      <c r="CCR94" s="3"/>
      <c r="CCS94" s="3"/>
      <c r="CCT94" s="3"/>
      <c r="CCU94" s="3"/>
      <c r="CCV94" s="3"/>
      <c r="CCW94" s="3"/>
      <c r="CCX94" s="3"/>
      <c r="CCY94" s="3"/>
      <c r="CCZ94" s="3"/>
      <c r="CDA94" s="3"/>
      <c r="CDB94" s="3"/>
      <c r="CDC94" s="3"/>
      <c r="CDD94" s="3"/>
      <c r="CDE94" s="3"/>
      <c r="CDF94" s="3"/>
      <c r="CDG94" s="3"/>
      <c r="CDH94" s="3"/>
      <c r="CDI94" s="3"/>
      <c r="CDJ94" s="3"/>
      <c r="CDK94" s="3"/>
      <c r="CDL94" s="3"/>
      <c r="CDM94" s="3"/>
      <c r="CDN94" s="3"/>
      <c r="CDO94" s="3"/>
      <c r="CDP94" s="3"/>
      <c r="CDQ94" s="3"/>
      <c r="CDR94" s="3"/>
      <c r="CDS94" s="3"/>
      <c r="CDT94" s="3"/>
      <c r="CDU94" s="3"/>
      <c r="CDV94" s="3"/>
      <c r="CDW94" s="3"/>
      <c r="CDX94" s="3"/>
      <c r="CDY94" s="3"/>
      <c r="CDZ94" s="3"/>
      <c r="CEA94" s="3"/>
      <c r="CEB94" s="3"/>
      <c r="CEC94" s="3"/>
      <c r="CED94" s="3"/>
      <c r="CEE94" s="3"/>
      <c r="CEF94" s="3"/>
      <c r="CEG94" s="3"/>
      <c r="CEH94" s="3"/>
      <c r="CEI94" s="3"/>
      <c r="CEJ94" s="3"/>
      <c r="CEK94" s="3"/>
      <c r="CEL94" s="3"/>
      <c r="CEM94" s="3"/>
      <c r="CEN94" s="3"/>
      <c r="CEO94" s="3"/>
      <c r="CEP94" s="3"/>
      <c r="CEQ94" s="3"/>
      <c r="CER94" s="3"/>
      <c r="CES94" s="3"/>
      <c r="CET94" s="3"/>
      <c r="CEU94" s="3"/>
      <c r="CEV94" s="3"/>
      <c r="CEW94" s="3"/>
      <c r="CEX94" s="3"/>
      <c r="CEY94" s="3"/>
      <c r="CEZ94" s="3"/>
      <c r="CFA94" s="3"/>
      <c r="CFB94" s="3"/>
      <c r="CFC94" s="3"/>
      <c r="CFD94" s="3"/>
      <c r="CFE94" s="3"/>
      <c r="CFF94" s="3"/>
      <c r="CFG94" s="3"/>
      <c r="CFH94" s="3"/>
      <c r="CFI94" s="3"/>
      <c r="CFJ94" s="3"/>
      <c r="CFK94" s="3"/>
      <c r="CFL94" s="3"/>
      <c r="CFM94" s="3"/>
      <c r="CFN94" s="3"/>
      <c r="CFO94" s="3"/>
      <c r="CFP94" s="3"/>
      <c r="CFQ94" s="3"/>
      <c r="CFR94" s="3"/>
      <c r="CFS94" s="3"/>
      <c r="CFT94" s="3"/>
      <c r="CFU94" s="3"/>
      <c r="CFV94" s="3"/>
      <c r="CFW94" s="3"/>
    </row>
    <row r="95" spans="1:2207" s="6" customFormat="1" ht="24.75" customHeight="1" x14ac:dyDescent="0.25">
      <c r="A95" s="162"/>
      <c r="B95" s="181"/>
      <c r="C95" s="180"/>
      <c r="D95" s="158"/>
      <c r="E95" s="108"/>
      <c r="F95" s="234"/>
      <c r="G95" s="197"/>
      <c r="H95" s="106" t="s">
        <v>149</v>
      </c>
      <c r="I95" s="190"/>
      <c r="J95" s="190"/>
      <c r="K95" s="190"/>
      <c r="L95" s="30">
        <f>O95+P95+Q95+R95</f>
        <v>10000</v>
      </c>
      <c r="M95" s="30">
        <f>L95</f>
        <v>10000</v>
      </c>
      <c r="N95" s="37"/>
      <c r="O95" s="35">
        <v>0</v>
      </c>
      <c r="P95" s="35">
        <v>5000</v>
      </c>
      <c r="Q95" s="35">
        <v>5000</v>
      </c>
      <c r="R95" s="35">
        <v>0</v>
      </c>
      <c r="S95" s="36">
        <v>0.1</v>
      </c>
      <c r="T95" s="36">
        <v>0.5</v>
      </c>
      <c r="U95" s="23">
        <v>0.2</v>
      </c>
      <c r="V95" s="23">
        <v>0.2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  <c r="AMK95" s="3"/>
      <c r="AML95" s="3"/>
      <c r="AMM95" s="3"/>
      <c r="AMN95" s="3"/>
      <c r="AMO95" s="3"/>
      <c r="AMP95" s="3"/>
      <c r="AMQ95" s="3"/>
      <c r="AMR95" s="3"/>
      <c r="AMS95" s="3"/>
      <c r="AMT95" s="3"/>
      <c r="AMU95" s="3"/>
      <c r="AMV95" s="3"/>
      <c r="AMW95" s="3"/>
      <c r="AMX95" s="3"/>
      <c r="AMY95" s="3"/>
      <c r="AMZ95" s="3"/>
      <c r="ANA95" s="3"/>
      <c r="ANB95" s="3"/>
      <c r="ANC95" s="3"/>
      <c r="AND95" s="3"/>
      <c r="ANE95" s="3"/>
      <c r="ANF95" s="3"/>
      <c r="ANG95" s="3"/>
      <c r="ANH95" s="3"/>
      <c r="ANI95" s="3"/>
      <c r="ANJ95" s="3"/>
      <c r="ANK95" s="3"/>
      <c r="ANL95" s="3"/>
      <c r="ANM95" s="3"/>
      <c r="ANN95" s="3"/>
      <c r="ANO95" s="3"/>
      <c r="ANP95" s="3"/>
      <c r="ANQ95" s="3"/>
      <c r="ANR95" s="3"/>
      <c r="ANS95" s="3"/>
      <c r="ANT95" s="3"/>
      <c r="ANU95" s="3"/>
      <c r="ANV95" s="3"/>
      <c r="ANW95" s="3"/>
      <c r="ANX95" s="3"/>
      <c r="ANY95" s="3"/>
      <c r="ANZ95" s="3"/>
      <c r="AOA95" s="3"/>
      <c r="AOB95" s="3"/>
      <c r="AOC95" s="3"/>
      <c r="AOD95" s="3"/>
      <c r="AOE95" s="3"/>
      <c r="AOF95" s="3"/>
      <c r="AOG95" s="3"/>
      <c r="AOH95" s="3"/>
      <c r="AOI95" s="3"/>
      <c r="AOJ95" s="3"/>
      <c r="AOK95" s="3"/>
      <c r="AOL95" s="3"/>
      <c r="AOM95" s="3"/>
      <c r="AON95" s="3"/>
      <c r="AOO95" s="3"/>
      <c r="AOP95" s="3"/>
      <c r="AOQ95" s="3"/>
      <c r="AOR95" s="3"/>
      <c r="AOS95" s="3"/>
      <c r="AOT95" s="3"/>
      <c r="AOU95" s="3"/>
      <c r="AOV95" s="3"/>
      <c r="AOW95" s="3"/>
      <c r="AOX95" s="3"/>
      <c r="AOY95" s="3"/>
      <c r="AOZ95" s="3"/>
      <c r="APA95" s="3"/>
      <c r="APB95" s="3"/>
      <c r="APC95" s="3"/>
      <c r="APD95" s="3"/>
      <c r="APE95" s="3"/>
      <c r="APF95" s="3"/>
      <c r="APG95" s="3"/>
      <c r="APH95" s="3"/>
      <c r="API95" s="3"/>
      <c r="APJ95" s="3"/>
      <c r="APK95" s="3"/>
      <c r="APL95" s="3"/>
      <c r="APM95" s="3"/>
      <c r="APN95" s="3"/>
      <c r="APO95" s="3"/>
      <c r="APP95" s="3"/>
      <c r="APQ95" s="3"/>
      <c r="APR95" s="3"/>
      <c r="APS95" s="3"/>
      <c r="APT95" s="3"/>
      <c r="APU95" s="3"/>
      <c r="APV95" s="3"/>
      <c r="APW95" s="3"/>
      <c r="APX95" s="3"/>
      <c r="APY95" s="3"/>
      <c r="APZ95" s="3"/>
      <c r="AQA95" s="3"/>
      <c r="AQB95" s="3"/>
      <c r="AQC95" s="3"/>
      <c r="AQD95" s="3"/>
      <c r="AQE95" s="3"/>
      <c r="AQF95" s="3"/>
      <c r="AQG95" s="3"/>
      <c r="AQH95" s="3"/>
      <c r="AQI95" s="3"/>
      <c r="AQJ95" s="3"/>
      <c r="AQK95" s="3"/>
      <c r="AQL95" s="3"/>
      <c r="AQM95" s="3"/>
      <c r="AQN95" s="3"/>
      <c r="AQO95" s="3"/>
      <c r="AQP95" s="3"/>
      <c r="AQQ95" s="3"/>
      <c r="AQR95" s="3"/>
      <c r="AQS95" s="3"/>
      <c r="AQT95" s="3"/>
      <c r="AQU95" s="3"/>
      <c r="AQV95" s="3"/>
      <c r="AQW95" s="3"/>
      <c r="AQX95" s="3"/>
      <c r="AQY95" s="3"/>
      <c r="AQZ95" s="3"/>
      <c r="ARA95" s="3"/>
      <c r="ARB95" s="3"/>
      <c r="ARC95" s="3"/>
      <c r="ARD95" s="3"/>
      <c r="ARE95" s="3"/>
      <c r="ARF95" s="3"/>
      <c r="ARG95" s="3"/>
      <c r="ARH95" s="3"/>
      <c r="ARI95" s="3"/>
      <c r="ARJ95" s="3"/>
      <c r="ARK95" s="3"/>
      <c r="ARL95" s="3"/>
      <c r="ARM95" s="3"/>
      <c r="ARN95" s="3"/>
      <c r="ARO95" s="3"/>
      <c r="ARP95" s="3"/>
      <c r="ARQ95" s="3"/>
      <c r="ARR95" s="3"/>
      <c r="ARS95" s="3"/>
      <c r="ART95" s="3"/>
      <c r="ARU95" s="3"/>
      <c r="ARV95" s="3"/>
      <c r="ARW95" s="3"/>
      <c r="ARX95" s="3"/>
      <c r="ARY95" s="3"/>
      <c r="ARZ95" s="3"/>
      <c r="ASA95" s="3"/>
      <c r="ASB95" s="3"/>
      <c r="ASC95" s="3"/>
      <c r="ASD95" s="3"/>
      <c r="ASE95" s="3"/>
      <c r="ASF95" s="3"/>
      <c r="ASG95" s="3"/>
      <c r="ASH95" s="3"/>
      <c r="ASI95" s="3"/>
      <c r="ASJ95" s="3"/>
      <c r="ASK95" s="3"/>
      <c r="ASL95" s="3"/>
      <c r="ASM95" s="3"/>
      <c r="ASN95" s="3"/>
      <c r="ASO95" s="3"/>
      <c r="ASP95" s="3"/>
      <c r="ASQ95" s="3"/>
      <c r="ASR95" s="3"/>
      <c r="ASS95" s="3"/>
      <c r="AST95" s="3"/>
      <c r="ASU95" s="3"/>
      <c r="ASV95" s="3"/>
      <c r="ASW95" s="3"/>
      <c r="ASX95" s="3"/>
      <c r="ASY95" s="3"/>
      <c r="ASZ95" s="3"/>
      <c r="ATA95" s="3"/>
      <c r="ATB95" s="3"/>
      <c r="ATC95" s="3"/>
      <c r="ATD95" s="3"/>
      <c r="ATE95" s="3"/>
      <c r="ATF95" s="3"/>
      <c r="ATG95" s="3"/>
      <c r="ATH95" s="3"/>
      <c r="ATI95" s="3"/>
      <c r="ATJ95" s="3"/>
      <c r="ATK95" s="3"/>
      <c r="ATL95" s="3"/>
      <c r="ATM95" s="3"/>
      <c r="ATN95" s="3"/>
      <c r="ATO95" s="3"/>
      <c r="ATP95" s="3"/>
      <c r="ATQ95" s="3"/>
      <c r="ATR95" s="3"/>
      <c r="ATS95" s="3"/>
      <c r="ATT95" s="3"/>
      <c r="ATU95" s="3"/>
      <c r="ATV95" s="3"/>
      <c r="ATW95" s="3"/>
      <c r="ATX95" s="3"/>
      <c r="ATY95" s="3"/>
      <c r="ATZ95" s="3"/>
      <c r="AUA95" s="3"/>
      <c r="AUB95" s="3"/>
      <c r="AUC95" s="3"/>
      <c r="AUD95" s="3"/>
      <c r="AUE95" s="3"/>
      <c r="AUF95" s="3"/>
      <c r="AUG95" s="3"/>
      <c r="AUH95" s="3"/>
      <c r="AUI95" s="3"/>
      <c r="AUJ95" s="3"/>
      <c r="AUK95" s="3"/>
      <c r="AUL95" s="3"/>
      <c r="AUM95" s="3"/>
      <c r="AUN95" s="3"/>
      <c r="AUO95" s="3"/>
      <c r="AUP95" s="3"/>
      <c r="AUQ95" s="3"/>
      <c r="AUR95" s="3"/>
      <c r="AUS95" s="3"/>
      <c r="AUT95" s="3"/>
      <c r="AUU95" s="3"/>
      <c r="AUV95" s="3"/>
      <c r="AUW95" s="3"/>
      <c r="AUX95" s="3"/>
      <c r="AUY95" s="3"/>
      <c r="AUZ95" s="3"/>
      <c r="AVA95" s="3"/>
      <c r="AVB95" s="3"/>
      <c r="AVC95" s="3"/>
      <c r="AVD95" s="3"/>
      <c r="AVE95" s="3"/>
      <c r="AVF95" s="3"/>
      <c r="AVG95" s="3"/>
      <c r="AVH95" s="3"/>
      <c r="AVI95" s="3"/>
      <c r="AVJ95" s="3"/>
      <c r="AVK95" s="3"/>
      <c r="AVL95" s="3"/>
      <c r="AVM95" s="3"/>
      <c r="AVN95" s="3"/>
      <c r="AVO95" s="3"/>
      <c r="AVP95" s="3"/>
      <c r="AVQ95" s="3"/>
      <c r="AVR95" s="3"/>
      <c r="AVS95" s="3"/>
      <c r="AVT95" s="3"/>
      <c r="AVU95" s="3"/>
      <c r="AVV95" s="3"/>
      <c r="AVW95" s="3"/>
      <c r="AVX95" s="3"/>
      <c r="AVY95" s="3"/>
      <c r="AVZ95" s="3"/>
      <c r="AWA95" s="3"/>
      <c r="AWB95" s="3"/>
      <c r="AWC95" s="3"/>
      <c r="AWD95" s="3"/>
      <c r="AWE95" s="3"/>
      <c r="AWF95" s="3"/>
      <c r="AWG95" s="3"/>
      <c r="AWH95" s="3"/>
      <c r="AWI95" s="3"/>
      <c r="AWJ95" s="3"/>
      <c r="AWK95" s="3"/>
      <c r="AWL95" s="3"/>
      <c r="AWM95" s="3"/>
      <c r="AWN95" s="3"/>
      <c r="AWO95" s="3"/>
      <c r="AWP95" s="3"/>
      <c r="AWQ95" s="3"/>
      <c r="AWR95" s="3"/>
      <c r="AWS95" s="3"/>
      <c r="AWT95" s="3"/>
      <c r="AWU95" s="3"/>
      <c r="AWV95" s="3"/>
      <c r="AWW95" s="3"/>
      <c r="AWX95" s="3"/>
      <c r="AWY95" s="3"/>
      <c r="AWZ95" s="3"/>
      <c r="AXA95" s="3"/>
      <c r="AXB95" s="3"/>
      <c r="AXC95" s="3"/>
      <c r="AXD95" s="3"/>
      <c r="AXE95" s="3"/>
      <c r="AXF95" s="3"/>
      <c r="AXG95" s="3"/>
      <c r="AXH95" s="3"/>
      <c r="AXI95" s="3"/>
      <c r="AXJ95" s="3"/>
      <c r="AXK95" s="3"/>
      <c r="AXL95" s="3"/>
      <c r="AXM95" s="3"/>
      <c r="AXN95" s="3"/>
      <c r="AXO95" s="3"/>
      <c r="AXP95" s="3"/>
      <c r="AXQ95" s="3"/>
      <c r="AXR95" s="3"/>
      <c r="AXS95" s="3"/>
      <c r="AXT95" s="3"/>
      <c r="AXU95" s="3"/>
      <c r="AXV95" s="3"/>
      <c r="AXW95" s="3"/>
      <c r="AXX95" s="3"/>
      <c r="AXY95" s="3"/>
      <c r="AXZ95" s="3"/>
      <c r="AYA95" s="3"/>
      <c r="AYB95" s="3"/>
      <c r="AYC95" s="3"/>
      <c r="AYD95" s="3"/>
      <c r="AYE95" s="3"/>
      <c r="AYF95" s="3"/>
      <c r="AYG95" s="3"/>
      <c r="AYH95" s="3"/>
      <c r="AYI95" s="3"/>
      <c r="AYJ95" s="3"/>
      <c r="AYK95" s="3"/>
      <c r="AYL95" s="3"/>
      <c r="AYM95" s="3"/>
      <c r="AYN95" s="3"/>
      <c r="AYO95" s="3"/>
      <c r="AYP95" s="3"/>
      <c r="AYQ95" s="3"/>
      <c r="AYR95" s="3"/>
      <c r="AYS95" s="3"/>
      <c r="AYT95" s="3"/>
      <c r="AYU95" s="3"/>
      <c r="AYV95" s="3"/>
      <c r="AYW95" s="3"/>
      <c r="AYX95" s="3"/>
      <c r="AYY95" s="3"/>
      <c r="AYZ95" s="3"/>
      <c r="AZA95" s="3"/>
      <c r="AZB95" s="3"/>
      <c r="AZC95" s="3"/>
      <c r="AZD95" s="3"/>
      <c r="AZE95" s="3"/>
      <c r="AZF95" s="3"/>
      <c r="AZG95" s="3"/>
      <c r="AZH95" s="3"/>
      <c r="AZI95" s="3"/>
      <c r="AZJ95" s="3"/>
      <c r="AZK95" s="3"/>
      <c r="AZL95" s="3"/>
      <c r="AZM95" s="3"/>
      <c r="AZN95" s="3"/>
      <c r="AZO95" s="3"/>
      <c r="AZP95" s="3"/>
      <c r="AZQ95" s="3"/>
      <c r="AZR95" s="3"/>
      <c r="AZS95" s="3"/>
      <c r="AZT95" s="3"/>
      <c r="AZU95" s="3"/>
      <c r="AZV95" s="3"/>
      <c r="AZW95" s="3"/>
      <c r="AZX95" s="3"/>
      <c r="AZY95" s="3"/>
      <c r="AZZ95" s="3"/>
      <c r="BAA95" s="3"/>
      <c r="BAB95" s="3"/>
      <c r="BAC95" s="3"/>
      <c r="BAD95" s="3"/>
      <c r="BAE95" s="3"/>
      <c r="BAF95" s="3"/>
      <c r="BAG95" s="3"/>
      <c r="BAH95" s="3"/>
      <c r="BAI95" s="3"/>
      <c r="BAJ95" s="3"/>
      <c r="BAK95" s="3"/>
      <c r="BAL95" s="3"/>
      <c r="BAM95" s="3"/>
      <c r="BAN95" s="3"/>
      <c r="BAO95" s="3"/>
      <c r="BAP95" s="3"/>
      <c r="BAQ95" s="3"/>
      <c r="BAR95" s="3"/>
      <c r="BAS95" s="3"/>
      <c r="BAT95" s="3"/>
      <c r="BAU95" s="3"/>
      <c r="BAV95" s="3"/>
      <c r="BAW95" s="3"/>
      <c r="BAX95" s="3"/>
      <c r="BAY95" s="3"/>
      <c r="BAZ95" s="3"/>
      <c r="BBA95" s="3"/>
      <c r="BBB95" s="3"/>
      <c r="BBC95" s="3"/>
      <c r="BBD95" s="3"/>
      <c r="BBE95" s="3"/>
      <c r="BBF95" s="3"/>
      <c r="BBG95" s="3"/>
      <c r="BBH95" s="3"/>
      <c r="BBI95" s="3"/>
      <c r="BBJ95" s="3"/>
      <c r="BBK95" s="3"/>
      <c r="BBL95" s="3"/>
      <c r="BBM95" s="3"/>
      <c r="BBN95" s="3"/>
      <c r="BBO95" s="3"/>
      <c r="BBP95" s="3"/>
      <c r="BBQ95" s="3"/>
      <c r="BBR95" s="3"/>
      <c r="BBS95" s="3"/>
      <c r="BBT95" s="3"/>
      <c r="BBU95" s="3"/>
      <c r="BBV95" s="3"/>
      <c r="BBW95" s="3"/>
      <c r="BBX95" s="3"/>
      <c r="BBY95" s="3"/>
      <c r="BBZ95" s="3"/>
      <c r="BCA95" s="3"/>
      <c r="BCB95" s="3"/>
      <c r="BCC95" s="3"/>
      <c r="BCD95" s="3"/>
      <c r="BCE95" s="3"/>
      <c r="BCF95" s="3"/>
      <c r="BCG95" s="3"/>
      <c r="BCH95" s="3"/>
      <c r="BCI95" s="3"/>
      <c r="BCJ95" s="3"/>
      <c r="BCK95" s="3"/>
      <c r="BCL95" s="3"/>
      <c r="BCM95" s="3"/>
      <c r="BCN95" s="3"/>
      <c r="BCO95" s="3"/>
      <c r="BCP95" s="3"/>
      <c r="BCQ95" s="3"/>
      <c r="BCR95" s="3"/>
      <c r="BCS95" s="3"/>
      <c r="BCT95" s="3"/>
      <c r="BCU95" s="3"/>
      <c r="BCV95" s="3"/>
      <c r="BCW95" s="3"/>
      <c r="BCX95" s="3"/>
      <c r="BCY95" s="3"/>
      <c r="BCZ95" s="3"/>
      <c r="BDA95" s="3"/>
      <c r="BDB95" s="3"/>
      <c r="BDC95" s="3"/>
      <c r="BDD95" s="3"/>
      <c r="BDE95" s="3"/>
      <c r="BDF95" s="3"/>
      <c r="BDG95" s="3"/>
      <c r="BDH95" s="3"/>
      <c r="BDI95" s="3"/>
      <c r="BDJ95" s="3"/>
      <c r="BDK95" s="3"/>
      <c r="BDL95" s="3"/>
      <c r="BDM95" s="3"/>
      <c r="BDN95" s="3"/>
      <c r="BDO95" s="3"/>
      <c r="BDP95" s="3"/>
      <c r="BDQ95" s="3"/>
      <c r="BDR95" s="3"/>
      <c r="BDS95" s="3"/>
      <c r="BDT95" s="3"/>
      <c r="BDU95" s="3"/>
      <c r="BDV95" s="3"/>
      <c r="BDW95" s="3"/>
      <c r="BDX95" s="3"/>
      <c r="BDY95" s="3"/>
      <c r="BDZ95" s="3"/>
      <c r="BEA95" s="3"/>
      <c r="BEB95" s="3"/>
      <c r="BEC95" s="3"/>
      <c r="BED95" s="3"/>
      <c r="BEE95" s="3"/>
      <c r="BEF95" s="3"/>
      <c r="BEG95" s="3"/>
      <c r="BEH95" s="3"/>
      <c r="BEI95" s="3"/>
      <c r="BEJ95" s="3"/>
      <c r="BEK95" s="3"/>
      <c r="BEL95" s="3"/>
      <c r="BEM95" s="3"/>
      <c r="BEN95" s="3"/>
      <c r="BEO95" s="3"/>
      <c r="BEP95" s="3"/>
      <c r="BEQ95" s="3"/>
      <c r="BER95" s="3"/>
      <c r="BES95" s="3"/>
      <c r="BET95" s="3"/>
      <c r="BEU95" s="3"/>
      <c r="BEV95" s="3"/>
      <c r="BEW95" s="3"/>
      <c r="BEX95" s="3"/>
      <c r="BEY95" s="3"/>
      <c r="BEZ95" s="3"/>
      <c r="BFA95" s="3"/>
      <c r="BFB95" s="3"/>
      <c r="BFC95" s="3"/>
      <c r="BFD95" s="3"/>
      <c r="BFE95" s="3"/>
      <c r="BFF95" s="3"/>
      <c r="BFG95" s="3"/>
      <c r="BFH95" s="3"/>
      <c r="BFI95" s="3"/>
      <c r="BFJ95" s="3"/>
      <c r="BFK95" s="3"/>
      <c r="BFL95" s="3"/>
      <c r="BFM95" s="3"/>
      <c r="BFN95" s="3"/>
      <c r="BFO95" s="3"/>
      <c r="BFP95" s="3"/>
      <c r="BFQ95" s="3"/>
      <c r="BFR95" s="3"/>
      <c r="BFS95" s="3"/>
      <c r="BFT95" s="3"/>
      <c r="BFU95" s="3"/>
      <c r="BFV95" s="3"/>
      <c r="BFW95" s="3"/>
      <c r="BFX95" s="3"/>
      <c r="BFY95" s="3"/>
      <c r="BFZ95" s="3"/>
      <c r="BGA95" s="3"/>
      <c r="BGB95" s="3"/>
      <c r="BGC95" s="3"/>
      <c r="BGD95" s="3"/>
      <c r="BGE95" s="3"/>
      <c r="BGF95" s="3"/>
      <c r="BGG95" s="3"/>
      <c r="BGH95" s="3"/>
      <c r="BGI95" s="3"/>
      <c r="BGJ95" s="3"/>
      <c r="BGK95" s="3"/>
      <c r="BGL95" s="3"/>
      <c r="BGM95" s="3"/>
      <c r="BGN95" s="3"/>
      <c r="BGO95" s="3"/>
      <c r="BGP95" s="3"/>
      <c r="BGQ95" s="3"/>
      <c r="BGR95" s="3"/>
      <c r="BGS95" s="3"/>
      <c r="BGT95" s="3"/>
      <c r="BGU95" s="3"/>
      <c r="BGV95" s="3"/>
      <c r="BGW95" s="3"/>
      <c r="BGX95" s="3"/>
      <c r="BGY95" s="3"/>
      <c r="BGZ95" s="3"/>
      <c r="BHA95" s="3"/>
      <c r="BHB95" s="3"/>
      <c r="BHC95" s="3"/>
      <c r="BHD95" s="3"/>
      <c r="BHE95" s="3"/>
      <c r="BHF95" s="3"/>
      <c r="BHG95" s="3"/>
      <c r="BHH95" s="3"/>
      <c r="BHI95" s="3"/>
      <c r="BHJ95" s="3"/>
      <c r="BHK95" s="3"/>
      <c r="BHL95" s="3"/>
      <c r="BHM95" s="3"/>
      <c r="BHN95" s="3"/>
      <c r="BHO95" s="3"/>
      <c r="BHP95" s="3"/>
      <c r="BHQ95" s="3"/>
      <c r="BHR95" s="3"/>
      <c r="BHS95" s="3"/>
      <c r="BHT95" s="3"/>
      <c r="BHU95" s="3"/>
      <c r="BHV95" s="3"/>
      <c r="BHW95" s="3"/>
      <c r="BHX95" s="3"/>
      <c r="BHY95" s="3"/>
      <c r="BHZ95" s="3"/>
      <c r="BIA95" s="3"/>
      <c r="BIB95" s="3"/>
      <c r="BIC95" s="3"/>
      <c r="BID95" s="3"/>
      <c r="BIE95" s="3"/>
      <c r="BIF95" s="3"/>
      <c r="BIG95" s="3"/>
      <c r="BIH95" s="3"/>
      <c r="BII95" s="3"/>
      <c r="BIJ95" s="3"/>
      <c r="BIK95" s="3"/>
      <c r="BIL95" s="3"/>
      <c r="BIM95" s="3"/>
      <c r="BIN95" s="3"/>
      <c r="BIO95" s="3"/>
      <c r="BIP95" s="3"/>
      <c r="BIQ95" s="3"/>
      <c r="BIR95" s="3"/>
      <c r="BIS95" s="3"/>
      <c r="BIT95" s="3"/>
      <c r="BIU95" s="3"/>
      <c r="BIV95" s="3"/>
      <c r="BIW95" s="3"/>
      <c r="BIX95" s="3"/>
      <c r="BIY95" s="3"/>
      <c r="BIZ95" s="3"/>
      <c r="BJA95" s="3"/>
      <c r="BJB95" s="3"/>
      <c r="BJC95" s="3"/>
      <c r="BJD95" s="3"/>
      <c r="BJE95" s="3"/>
      <c r="BJF95" s="3"/>
      <c r="BJG95" s="3"/>
      <c r="BJH95" s="3"/>
      <c r="BJI95" s="3"/>
      <c r="BJJ95" s="3"/>
      <c r="BJK95" s="3"/>
      <c r="BJL95" s="3"/>
      <c r="BJM95" s="3"/>
      <c r="BJN95" s="3"/>
      <c r="BJO95" s="3"/>
      <c r="BJP95" s="3"/>
      <c r="BJQ95" s="3"/>
      <c r="BJR95" s="3"/>
      <c r="BJS95" s="3"/>
      <c r="BJT95" s="3"/>
      <c r="BJU95" s="3"/>
      <c r="BJV95" s="3"/>
      <c r="BJW95" s="3"/>
      <c r="BJX95" s="3"/>
      <c r="BJY95" s="3"/>
      <c r="BJZ95" s="3"/>
      <c r="BKA95" s="3"/>
      <c r="BKB95" s="3"/>
      <c r="BKC95" s="3"/>
      <c r="BKD95" s="3"/>
      <c r="BKE95" s="3"/>
      <c r="BKF95" s="3"/>
      <c r="BKG95" s="3"/>
      <c r="BKH95" s="3"/>
      <c r="BKI95" s="3"/>
      <c r="BKJ95" s="3"/>
      <c r="BKK95" s="3"/>
      <c r="BKL95" s="3"/>
      <c r="BKM95" s="3"/>
      <c r="BKN95" s="3"/>
      <c r="BKO95" s="3"/>
      <c r="BKP95" s="3"/>
      <c r="BKQ95" s="3"/>
      <c r="BKR95" s="3"/>
      <c r="BKS95" s="3"/>
      <c r="BKT95" s="3"/>
      <c r="BKU95" s="3"/>
      <c r="BKV95" s="3"/>
      <c r="BKW95" s="3"/>
      <c r="BKX95" s="3"/>
      <c r="BKY95" s="3"/>
      <c r="BKZ95" s="3"/>
      <c r="BLA95" s="3"/>
      <c r="BLB95" s="3"/>
      <c r="BLC95" s="3"/>
      <c r="BLD95" s="3"/>
      <c r="BLE95" s="3"/>
      <c r="BLF95" s="3"/>
      <c r="BLG95" s="3"/>
      <c r="BLH95" s="3"/>
      <c r="BLI95" s="3"/>
      <c r="BLJ95" s="3"/>
      <c r="BLK95" s="3"/>
      <c r="BLL95" s="3"/>
      <c r="BLM95" s="3"/>
      <c r="BLN95" s="3"/>
      <c r="BLO95" s="3"/>
      <c r="BLP95" s="3"/>
      <c r="BLQ95" s="3"/>
      <c r="BLR95" s="3"/>
      <c r="BLS95" s="3"/>
      <c r="BLT95" s="3"/>
      <c r="BLU95" s="3"/>
      <c r="BLV95" s="3"/>
      <c r="BLW95" s="3"/>
      <c r="BLX95" s="3"/>
      <c r="BLY95" s="3"/>
      <c r="BLZ95" s="3"/>
      <c r="BMA95" s="3"/>
      <c r="BMB95" s="3"/>
      <c r="BMC95" s="3"/>
      <c r="BMD95" s="3"/>
      <c r="BME95" s="3"/>
      <c r="BMF95" s="3"/>
      <c r="BMG95" s="3"/>
      <c r="BMH95" s="3"/>
      <c r="BMI95" s="3"/>
      <c r="BMJ95" s="3"/>
      <c r="BMK95" s="3"/>
      <c r="BML95" s="3"/>
      <c r="BMM95" s="3"/>
      <c r="BMN95" s="3"/>
      <c r="BMO95" s="3"/>
      <c r="BMP95" s="3"/>
      <c r="BMQ95" s="3"/>
      <c r="BMR95" s="3"/>
      <c r="BMS95" s="3"/>
      <c r="BMT95" s="3"/>
      <c r="BMU95" s="3"/>
      <c r="BMV95" s="3"/>
      <c r="BMW95" s="3"/>
      <c r="BMX95" s="3"/>
      <c r="BMY95" s="3"/>
      <c r="BMZ95" s="3"/>
      <c r="BNA95" s="3"/>
      <c r="BNB95" s="3"/>
      <c r="BNC95" s="3"/>
      <c r="BND95" s="3"/>
      <c r="BNE95" s="3"/>
      <c r="BNF95" s="3"/>
      <c r="BNG95" s="3"/>
      <c r="BNH95" s="3"/>
      <c r="BNI95" s="3"/>
      <c r="BNJ95" s="3"/>
      <c r="BNK95" s="3"/>
      <c r="BNL95" s="3"/>
      <c r="BNM95" s="3"/>
      <c r="BNN95" s="3"/>
      <c r="BNO95" s="3"/>
      <c r="BNP95" s="3"/>
      <c r="BNQ95" s="3"/>
      <c r="BNR95" s="3"/>
      <c r="BNS95" s="3"/>
      <c r="BNT95" s="3"/>
      <c r="BNU95" s="3"/>
      <c r="BNV95" s="3"/>
      <c r="BNW95" s="3"/>
      <c r="BNX95" s="3"/>
      <c r="BNY95" s="3"/>
      <c r="BNZ95" s="3"/>
      <c r="BOA95" s="3"/>
      <c r="BOB95" s="3"/>
      <c r="BOC95" s="3"/>
      <c r="BOD95" s="3"/>
      <c r="BOE95" s="3"/>
      <c r="BOF95" s="3"/>
      <c r="BOG95" s="3"/>
      <c r="BOH95" s="3"/>
      <c r="BOI95" s="3"/>
      <c r="BOJ95" s="3"/>
      <c r="BOK95" s="3"/>
      <c r="BOL95" s="3"/>
      <c r="BOM95" s="3"/>
      <c r="BON95" s="3"/>
      <c r="BOO95" s="3"/>
      <c r="BOP95" s="3"/>
      <c r="BOQ95" s="3"/>
      <c r="BOR95" s="3"/>
      <c r="BOS95" s="3"/>
      <c r="BOT95" s="3"/>
      <c r="BOU95" s="3"/>
      <c r="BOV95" s="3"/>
      <c r="BOW95" s="3"/>
      <c r="BOX95" s="3"/>
      <c r="BOY95" s="3"/>
      <c r="BOZ95" s="3"/>
      <c r="BPA95" s="3"/>
      <c r="BPB95" s="3"/>
      <c r="BPC95" s="3"/>
      <c r="BPD95" s="3"/>
      <c r="BPE95" s="3"/>
      <c r="BPF95" s="3"/>
      <c r="BPG95" s="3"/>
      <c r="BPH95" s="3"/>
      <c r="BPI95" s="3"/>
      <c r="BPJ95" s="3"/>
      <c r="BPK95" s="3"/>
      <c r="BPL95" s="3"/>
      <c r="BPM95" s="3"/>
      <c r="BPN95" s="3"/>
      <c r="BPO95" s="3"/>
      <c r="BPP95" s="3"/>
      <c r="BPQ95" s="3"/>
      <c r="BPR95" s="3"/>
      <c r="BPS95" s="3"/>
      <c r="BPT95" s="3"/>
      <c r="BPU95" s="3"/>
      <c r="BPV95" s="3"/>
      <c r="BPW95" s="3"/>
      <c r="BPX95" s="3"/>
      <c r="BPY95" s="3"/>
      <c r="BPZ95" s="3"/>
      <c r="BQA95" s="3"/>
      <c r="BQB95" s="3"/>
      <c r="BQC95" s="3"/>
      <c r="BQD95" s="3"/>
      <c r="BQE95" s="3"/>
      <c r="BQF95" s="3"/>
      <c r="BQG95" s="3"/>
      <c r="BQH95" s="3"/>
      <c r="BQI95" s="3"/>
      <c r="BQJ95" s="3"/>
      <c r="BQK95" s="3"/>
      <c r="BQL95" s="3"/>
      <c r="BQM95" s="3"/>
      <c r="BQN95" s="3"/>
      <c r="BQO95" s="3"/>
      <c r="BQP95" s="3"/>
      <c r="BQQ95" s="3"/>
      <c r="BQR95" s="3"/>
      <c r="BQS95" s="3"/>
      <c r="BQT95" s="3"/>
      <c r="BQU95" s="3"/>
      <c r="BQV95" s="3"/>
      <c r="BQW95" s="3"/>
      <c r="BQX95" s="3"/>
      <c r="BQY95" s="3"/>
      <c r="BQZ95" s="3"/>
      <c r="BRA95" s="3"/>
      <c r="BRB95" s="3"/>
      <c r="BRC95" s="3"/>
      <c r="BRD95" s="3"/>
      <c r="BRE95" s="3"/>
      <c r="BRF95" s="3"/>
      <c r="BRG95" s="3"/>
      <c r="BRH95" s="3"/>
      <c r="BRI95" s="3"/>
      <c r="BRJ95" s="3"/>
      <c r="BRK95" s="3"/>
      <c r="BRL95" s="3"/>
      <c r="BRM95" s="3"/>
      <c r="BRN95" s="3"/>
      <c r="BRO95" s="3"/>
      <c r="BRP95" s="3"/>
      <c r="BRQ95" s="3"/>
      <c r="BRR95" s="3"/>
      <c r="BRS95" s="3"/>
      <c r="BRT95" s="3"/>
      <c r="BRU95" s="3"/>
      <c r="BRV95" s="3"/>
      <c r="BRW95" s="3"/>
      <c r="BRX95" s="3"/>
      <c r="BRY95" s="3"/>
      <c r="BRZ95" s="3"/>
      <c r="BSA95" s="3"/>
      <c r="BSB95" s="3"/>
      <c r="BSC95" s="3"/>
      <c r="BSD95" s="3"/>
      <c r="BSE95" s="3"/>
      <c r="BSF95" s="3"/>
      <c r="BSG95" s="3"/>
      <c r="BSH95" s="3"/>
      <c r="BSI95" s="3"/>
      <c r="BSJ95" s="3"/>
      <c r="BSK95" s="3"/>
      <c r="BSL95" s="3"/>
      <c r="BSM95" s="3"/>
      <c r="BSN95" s="3"/>
      <c r="BSO95" s="3"/>
      <c r="BSP95" s="3"/>
      <c r="BSQ95" s="3"/>
      <c r="BSR95" s="3"/>
      <c r="BSS95" s="3"/>
      <c r="BST95" s="3"/>
      <c r="BSU95" s="3"/>
      <c r="BSV95" s="3"/>
      <c r="BSW95" s="3"/>
      <c r="BSX95" s="3"/>
      <c r="BSY95" s="3"/>
      <c r="BSZ95" s="3"/>
      <c r="BTA95" s="3"/>
      <c r="BTB95" s="3"/>
      <c r="BTC95" s="3"/>
      <c r="BTD95" s="3"/>
      <c r="BTE95" s="3"/>
      <c r="BTF95" s="3"/>
      <c r="BTG95" s="3"/>
      <c r="BTH95" s="3"/>
      <c r="BTI95" s="3"/>
      <c r="BTJ95" s="3"/>
      <c r="BTK95" s="3"/>
      <c r="BTL95" s="3"/>
      <c r="BTM95" s="3"/>
      <c r="BTN95" s="3"/>
      <c r="BTO95" s="3"/>
      <c r="BTP95" s="3"/>
      <c r="BTQ95" s="3"/>
      <c r="BTR95" s="3"/>
      <c r="BTS95" s="3"/>
      <c r="BTT95" s="3"/>
      <c r="BTU95" s="3"/>
      <c r="BTV95" s="3"/>
      <c r="BTW95" s="3"/>
      <c r="BTX95" s="3"/>
      <c r="BTY95" s="3"/>
      <c r="BTZ95" s="3"/>
      <c r="BUA95" s="3"/>
      <c r="BUB95" s="3"/>
      <c r="BUC95" s="3"/>
      <c r="BUD95" s="3"/>
      <c r="BUE95" s="3"/>
      <c r="BUF95" s="3"/>
      <c r="BUG95" s="3"/>
      <c r="BUH95" s="3"/>
      <c r="BUI95" s="3"/>
      <c r="BUJ95" s="3"/>
      <c r="BUK95" s="3"/>
      <c r="BUL95" s="3"/>
      <c r="BUM95" s="3"/>
      <c r="BUN95" s="3"/>
      <c r="BUO95" s="3"/>
      <c r="BUP95" s="3"/>
      <c r="BUQ95" s="3"/>
      <c r="BUR95" s="3"/>
      <c r="BUS95" s="3"/>
      <c r="BUT95" s="3"/>
      <c r="BUU95" s="3"/>
      <c r="BUV95" s="3"/>
      <c r="BUW95" s="3"/>
      <c r="BUX95" s="3"/>
      <c r="BUY95" s="3"/>
      <c r="BUZ95" s="3"/>
      <c r="BVA95" s="3"/>
      <c r="BVB95" s="3"/>
      <c r="BVC95" s="3"/>
      <c r="BVD95" s="3"/>
      <c r="BVE95" s="3"/>
      <c r="BVF95" s="3"/>
      <c r="BVG95" s="3"/>
      <c r="BVH95" s="3"/>
      <c r="BVI95" s="3"/>
      <c r="BVJ95" s="3"/>
      <c r="BVK95" s="3"/>
      <c r="BVL95" s="3"/>
      <c r="BVM95" s="3"/>
      <c r="BVN95" s="3"/>
      <c r="BVO95" s="3"/>
      <c r="BVP95" s="3"/>
      <c r="BVQ95" s="3"/>
      <c r="BVR95" s="3"/>
      <c r="BVS95" s="3"/>
      <c r="BVT95" s="3"/>
      <c r="BVU95" s="3"/>
      <c r="BVV95" s="3"/>
      <c r="BVW95" s="3"/>
      <c r="BVX95" s="3"/>
      <c r="BVY95" s="3"/>
      <c r="BVZ95" s="3"/>
      <c r="BWA95" s="3"/>
      <c r="BWB95" s="3"/>
      <c r="BWC95" s="3"/>
      <c r="BWD95" s="3"/>
      <c r="BWE95" s="3"/>
      <c r="BWF95" s="3"/>
      <c r="BWG95" s="3"/>
      <c r="BWH95" s="3"/>
      <c r="BWI95" s="3"/>
      <c r="BWJ95" s="3"/>
      <c r="BWK95" s="3"/>
      <c r="BWL95" s="3"/>
      <c r="BWM95" s="3"/>
      <c r="BWN95" s="3"/>
      <c r="BWO95" s="3"/>
      <c r="BWP95" s="3"/>
      <c r="BWQ95" s="3"/>
      <c r="BWR95" s="3"/>
      <c r="BWS95" s="3"/>
      <c r="BWT95" s="3"/>
      <c r="BWU95" s="3"/>
      <c r="BWV95" s="3"/>
      <c r="BWW95" s="3"/>
      <c r="BWX95" s="3"/>
      <c r="BWY95" s="3"/>
      <c r="BWZ95" s="3"/>
      <c r="BXA95" s="3"/>
      <c r="BXB95" s="3"/>
      <c r="BXC95" s="3"/>
      <c r="BXD95" s="3"/>
      <c r="BXE95" s="3"/>
      <c r="BXF95" s="3"/>
      <c r="BXG95" s="3"/>
      <c r="BXH95" s="3"/>
      <c r="BXI95" s="3"/>
      <c r="BXJ95" s="3"/>
      <c r="BXK95" s="3"/>
      <c r="BXL95" s="3"/>
      <c r="BXM95" s="3"/>
      <c r="BXN95" s="3"/>
      <c r="BXO95" s="3"/>
      <c r="BXP95" s="3"/>
      <c r="BXQ95" s="3"/>
      <c r="BXR95" s="3"/>
      <c r="BXS95" s="3"/>
      <c r="BXT95" s="3"/>
      <c r="BXU95" s="3"/>
      <c r="BXV95" s="3"/>
      <c r="BXW95" s="3"/>
      <c r="BXX95" s="3"/>
      <c r="BXY95" s="3"/>
      <c r="BXZ95" s="3"/>
      <c r="BYA95" s="3"/>
      <c r="BYB95" s="3"/>
      <c r="BYC95" s="3"/>
      <c r="BYD95" s="3"/>
      <c r="BYE95" s="3"/>
      <c r="BYF95" s="3"/>
      <c r="BYG95" s="3"/>
      <c r="BYH95" s="3"/>
      <c r="BYI95" s="3"/>
      <c r="BYJ95" s="3"/>
      <c r="BYK95" s="3"/>
      <c r="BYL95" s="3"/>
      <c r="BYM95" s="3"/>
      <c r="BYN95" s="3"/>
      <c r="BYO95" s="3"/>
      <c r="BYP95" s="3"/>
      <c r="BYQ95" s="3"/>
      <c r="BYR95" s="3"/>
      <c r="BYS95" s="3"/>
      <c r="BYT95" s="3"/>
      <c r="BYU95" s="3"/>
      <c r="BYV95" s="3"/>
      <c r="BYW95" s="3"/>
      <c r="BYX95" s="3"/>
      <c r="BYY95" s="3"/>
      <c r="BYZ95" s="3"/>
      <c r="BZA95" s="3"/>
      <c r="BZB95" s="3"/>
      <c r="BZC95" s="3"/>
      <c r="BZD95" s="3"/>
      <c r="BZE95" s="3"/>
      <c r="BZF95" s="3"/>
      <c r="BZG95" s="3"/>
      <c r="BZH95" s="3"/>
      <c r="BZI95" s="3"/>
      <c r="BZJ95" s="3"/>
      <c r="BZK95" s="3"/>
      <c r="BZL95" s="3"/>
      <c r="BZM95" s="3"/>
      <c r="BZN95" s="3"/>
      <c r="BZO95" s="3"/>
      <c r="BZP95" s="3"/>
      <c r="BZQ95" s="3"/>
      <c r="BZR95" s="3"/>
      <c r="BZS95" s="3"/>
      <c r="BZT95" s="3"/>
      <c r="BZU95" s="3"/>
      <c r="BZV95" s="3"/>
      <c r="BZW95" s="3"/>
      <c r="BZX95" s="3"/>
      <c r="BZY95" s="3"/>
      <c r="BZZ95" s="3"/>
      <c r="CAA95" s="3"/>
      <c r="CAB95" s="3"/>
      <c r="CAC95" s="3"/>
      <c r="CAD95" s="3"/>
      <c r="CAE95" s="3"/>
      <c r="CAF95" s="3"/>
      <c r="CAG95" s="3"/>
      <c r="CAH95" s="3"/>
      <c r="CAI95" s="3"/>
      <c r="CAJ95" s="3"/>
      <c r="CAK95" s="3"/>
      <c r="CAL95" s="3"/>
      <c r="CAM95" s="3"/>
      <c r="CAN95" s="3"/>
      <c r="CAO95" s="3"/>
      <c r="CAP95" s="3"/>
      <c r="CAQ95" s="3"/>
      <c r="CAR95" s="3"/>
      <c r="CAS95" s="3"/>
      <c r="CAT95" s="3"/>
      <c r="CAU95" s="3"/>
      <c r="CAV95" s="3"/>
      <c r="CAW95" s="3"/>
      <c r="CAX95" s="3"/>
      <c r="CAY95" s="3"/>
      <c r="CAZ95" s="3"/>
      <c r="CBA95" s="3"/>
      <c r="CBB95" s="3"/>
      <c r="CBC95" s="3"/>
      <c r="CBD95" s="3"/>
      <c r="CBE95" s="3"/>
      <c r="CBF95" s="3"/>
      <c r="CBG95" s="3"/>
      <c r="CBH95" s="3"/>
      <c r="CBI95" s="3"/>
      <c r="CBJ95" s="3"/>
      <c r="CBK95" s="3"/>
      <c r="CBL95" s="3"/>
      <c r="CBM95" s="3"/>
      <c r="CBN95" s="3"/>
      <c r="CBO95" s="3"/>
      <c r="CBP95" s="3"/>
      <c r="CBQ95" s="3"/>
      <c r="CBR95" s="3"/>
      <c r="CBS95" s="3"/>
      <c r="CBT95" s="3"/>
      <c r="CBU95" s="3"/>
      <c r="CBV95" s="3"/>
      <c r="CBW95" s="3"/>
      <c r="CBX95" s="3"/>
      <c r="CBY95" s="3"/>
      <c r="CBZ95" s="3"/>
      <c r="CCA95" s="3"/>
      <c r="CCB95" s="3"/>
      <c r="CCC95" s="3"/>
      <c r="CCD95" s="3"/>
      <c r="CCE95" s="3"/>
      <c r="CCF95" s="3"/>
      <c r="CCG95" s="3"/>
      <c r="CCH95" s="3"/>
      <c r="CCI95" s="3"/>
      <c r="CCJ95" s="3"/>
      <c r="CCK95" s="3"/>
      <c r="CCL95" s="3"/>
      <c r="CCM95" s="3"/>
      <c r="CCN95" s="3"/>
      <c r="CCO95" s="3"/>
      <c r="CCP95" s="3"/>
      <c r="CCQ95" s="3"/>
      <c r="CCR95" s="3"/>
      <c r="CCS95" s="3"/>
      <c r="CCT95" s="3"/>
      <c r="CCU95" s="3"/>
      <c r="CCV95" s="3"/>
      <c r="CCW95" s="3"/>
      <c r="CCX95" s="3"/>
      <c r="CCY95" s="3"/>
      <c r="CCZ95" s="3"/>
      <c r="CDA95" s="3"/>
      <c r="CDB95" s="3"/>
      <c r="CDC95" s="3"/>
      <c r="CDD95" s="3"/>
      <c r="CDE95" s="3"/>
      <c r="CDF95" s="3"/>
      <c r="CDG95" s="3"/>
      <c r="CDH95" s="3"/>
      <c r="CDI95" s="3"/>
      <c r="CDJ95" s="3"/>
      <c r="CDK95" s="3"/>
      <c r="CDL95" s="3"/>
      <c r="CDM95" s="3"/>
      <c r="CDN95" s="3"/>
      <c r="CDO95" s="3"/>
      <c r="CDP95" s="3"/>
      <c r="CDQ95" s="3"/>
      <c r="CDR95" s="3"/>
      <c r="CDS95" s="3"/>
      <c r="CDT95" s="3"/>
      <c r="CDU95" s="3"/>
      <c r="CDV95" s="3"/>
      <c r="CDW95" s="3"/>
      <c r="CDX95" s="3"/>
      <c r="CDY95" s="3"/>
      <c r="CDZ95" s="3"/>
      <c r="CEA95" s="3"/>
      <c r="CEB95" s="3"/>
      <c r="CEC95" s="3"/>
      <c r="CED95" s="3"/>
      <c r="CEE95" s="3"/>
      <c r="CEF95" s="3"/>
      <c r="CEG95" s="3"/>
      <c r="CEH95" s="3"/>
      <c r="CEI95" s="3"/>
      <c r="CEJ95" s="3"/>
      <c r="CEK95" s="3"/>
      <c r="CEL95" s="3"/>
      <c r="CEM95" s="3"/>
      <c r="CEN95" s="3"/>
      <c r="CEO95" s="3"/>
      <c r="CEP95" s="3"/>
      <c r="CEQ95" s="3"/>
      <c r="CER95" s="3"/>
      <c r="CES95" s="3"/>
      <c r="CET95" s="3"/>
      <c r="CEU95" s="3"/>
      <c r="CEV95" s="3"/>
      <c r="CEW95" s="3"/>
      <c r="CEX95" s="3"/>
      <c r="CEY95" s="3"/>
      <c r="CEZ95" s="3"/>
      <c r="CFA95" s="3"/>
      <c r="CFB95" s="3"/>
      <c r="CFC95" s="3"/>
      <c r="CFD95" s="3"/>
      <c r="CFE95" s="3"/>
      <c r="CFF95" s="3"/>
      <c r="CFG95" s="3"/>
      <c r="CFH95" s="3"/>
      <c r="CFI95" s="3"/>
      <c r="CFJ95" s="3"/>
      <c r="CFK95" s="3"/>
      <c r="CFL95" s="3"/>
      <c r="CFM95" s="3"/>
      <c r="CFN95" s="3"/>
      <c r="CFO95" s="3"/>
      <c r="CFP95" s="3"/>
      <c r="CFQ95" s="3"/>
      <c r="CFR95" s="3"/>
      <c r="CFS95" s="3"/>
      <c r="CFT95" s="3"/>
      <c r="CFU95" s="3"/>
      <c r="CFV95" s="3"/>
      <c r="CFW95" s="3"/>
    </row>
    <row r="96" spans="1:2207" s="6" customFormat="1" ht="29.25" customHeight="1" x14ac:dyDescent="0.25">
      <c r="A96" s="162"/>
      <c r="B96" s="181"/>
      <c r="C96" s="180"/>
      <c r="D96" s="158"/>
      <c r="E96" s="108"/>
      <c r="F96" s="234"/>
      <c r="G96" s="197"/>
      <c r="H96" s="106" t="s">
        <v>150</v>
      </c>
      <c r="I96" s="190"/>
      <c r="J96" s="190"/>
      <c r="K96" s="190"/>
      <c r="L96" s="30">
        <f>O96+P96+Q96+R96</f>
        <v>20000</v>
      </c>
      <c r="M96" s="30">
        <f>L96</f>
        <v>20000</v>
      </c>
      <c r="N96" s="37"/>
      <c r="O96" s="35">
        <v>0</v>
      </c>
      <c r="P96" s="35">
        <v>0</v>
      </c>
      <c r="Q96" s="35">
        <v>20000</v>
      </c>
      <c r="R96" s="35">
        <v>0</v>
      </c>
      <c r="S96" s="36">
        <v>0.1</v>
      </c>
      <c r="T96" s="36">
        <v>0.2</v>
      </c>
      <c r="U96" s="36">
        <v>0.5</v>
      </c>
      <c r="V96" s="36">
        <v>0.2</v>
      </c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  <c r="AML96" s="3"/>
      <c r="AMM96" s="3"/>
      <c r="AMN96" s="3"/>
      <c r="AMO96" s="3"/>
      <c r="AMP96" s="3"/>
      <c r="AMQ96" s="3"/>
      <c r="AMR96" s="3"/>
      <c r="AMS96" s="3"/>
      <c r="AMT96" s="3"/>
      <c r="AMU96" s="3"/>
      <c r="AMV96" s="3"/>
      <c r="AMW96" s="3"/>
      <c r="AMX96" s="3"/>
      <c r="AMY96" s="3"/>
      <c r="AMZ96" s="3"/>
      <c r="ANA96" s="3"/>
      <c r="ANB96" s="3"/>
      <c r="ANC96" s="3"/>
      <c r="AND96" s="3"/>
      <c r="ANE96" s="3"/>
      <c r="ANF96" s="3"/>
      <c r="ANG96" s="3"/>
      <c r="ANH96" s="3"/>
      <c r="ANI96" s="3"/>
      <c r="ANJ96" s="3"/>
      <c r="ANK96" s="3"/>
      <c r="ANL96" s="3"/>
      <c r="ANM96" s="3"/>
      <c r="ANN96" s="3"/>
      <c r="ANO96" s="3"/>
      <c r="ANP96" s="3"/>
      <c r="ANQ96" s="3"/>
      <c r="ANR96" s="3"/>
      <c r="ANS96" s="3"/>
      <c r="ANT96" s="3"/>
      <c r="ANU96" s="3"/>
      <c r="ANV96" s="3"/>
      <c r="ANW96" s="3"/>
      <c r="ANX96" s="3"/>
      <c r="ANY96" s="3"/>
      <c r="ANZ96" s="3"/>
      <c r="AOA96" s="3"/>
      <c r="AOB96" s="3"/>
      <c r="AOC96" s="3"/>
      <c r="AOD96" s="3"/>
      <c r="AOE96" s="3"/>
      <c r="AOF96" s="3"/>
      <c r="AOG96" s="3"/>
      <c r="AOH96" s="3"/>
      <c r="AOI96" s="3"/>
      <c r="AOJ96" s="3"/>
      <c r="AOK96" s="3"/>
      <c r="AOL96" s="3"/>
      <c r="AOM96" s="3"/>
      <c r="AON96" s="3"/>
      <c r="AOO96" s="3"/>
      <c r="AOP96" s="3"/>
      <c r="AOQ96" s="3"/>
      <c r="AOR96" s="3"/>
      <c r="AOS96" s="3"/>
      <c r="AOT96" s="3"/>
      <c r="AOU96" s="3"/>
      <c r="AOV96" s="3"/>
      <c r="AOW96" s="3"/>
      <c r="AOX96" s="3"/>
      <c r="AOY96" s="3"/>
      <c r="AOZ96" s="3"/>
      <c r="APA96" s="3"/>
      <c r="APB96" s="3"/>
      <c r="APC96" s="3"/>
      <c r="APD96" s="3"/>
      <c r="APE96" s="3"/>
      <c r="APF96" s="3"/>
      <c r="APG96" s="3"/>
      <c r="APH96" s="3"/>
      <c r="API96" s="3"/>
      <c r="APJ96" s="3"/>
      <c r="APK96" s="3"/>
      <c r="APL96" s="3"/>
      <c r="APM96" s="3"/>
      <c r="APN96" s="3"/>
      <c r="APO96" s="3"/>
      <c r="APP96" s="3"/>
      <c r="APQ96" s="3"/>
      <c r="APR96" s="3"/>
      <c r="APS96" s="3"/>
      <c r="APT96" s="3"/>
      <c r="APU96" s="3"/>
      <c r="APV96" s="3"/>
      <c r="APW96" s="3"/>
      <c r="APX96" s="3"/>
      <c r="APY96" s="3"/>
      <c r="APZ96" s="3"/>
      <c r="AQA96" s="3"/>
      <c r="AQB96" s="3"/>
      <c r="AQC96" s="3"/>
      <c r="AQD96" s="3"/>
      <c r="AQE96" s="3"/>
      <c r="AQF96" s="3"/>
      <c r="AQG96" s="3"/>
      <c r="AQH96" s="3"/>
      <c r="AQI96" s="3"/>
      <c r="AQJ96" s="3"/>
      <c r="AQK96" s="3"/>
      <c r="AQL96" s="3"/>
      <c r="AQM96" s="3"/>
      <c r="AQN96" s="3"/>
      <c r="AQO96" s="3"/>
      <c r="AQP96" s="3"/>
      <c r="AQQ96" s="3"/>
      <c r="AQR96" s="3"/>
      <c r="AQS96" s="3"/>
      <c r="AQT96" s="3"/>
      <c r="AQU96" s="3"/>
      <c r="AQV96" s="3"/>
      <c r="AQW96" s="3"/>
      <c r="AQX96" s="3"/>
      <c r="AQY96" s="3"/>
      <c r="AQZ96" s="3"/>
      <c r="ARA96" s="3"/>
      <c r="ARB96" s="3"/>
      <c r="ARC96" s="3"/>
      <c r="ARD96" s="3"/>
      <c r="ARE96" s="3"/>
      <c r="ARF96" s="3"/>
      <c r="ARG96" s="3"/>
      <c r="ARH96" s="3"/>
      <c r="ARI96" s="3"/>
      <c r="ARJ96" s="3"/>
      <c r="ARK96" s="3"/>
      <c r="ARL96" s="3"/>
      <c r="ARM96" s="3"/>
      <c r="ARN96" s="3"/>
      <c r="ARO96" s="3"/>
      <c r="ARP96" s="3"/>
      <c r="ARQ96" s="3"/>
      <c r="ARR96" s="3"/>
      <c r="ARS96" s="3"/>
      <c r="ART96" s="3"/>
      <c r="ARU96" s="3"/>
      <c r="ARV96" s="3"/>
      <c r="ARW96" s="3"/>
      <c r="ARX96" s="3"/>
      <c r="ARY96" s="3"/>
      <c r="ARZ96" s="3"/>
      <c r="ASA96" s="3"/>
      <c r="ASB96" s="3"/>
      <c r="ASC96" s="3"/>
      <c r="ASD96" s="3"/>
      <c r="ASE96" s="3"/>
      <c r="ASF96" s="3"/>
      <c r="ASG96" s="3"/>
      <c r="ASH96" s="3"/>
      <c r="ASI96" s="3"/>
      <c r="ASJ96" s="3"/>
      <c r="ASK96" s="3"/>
      <c r="ASL96" s="3"/>
      <c r="ASM96" s="3"/>
      <c r="ASN96" s="3"/>
      <c r="ASO96" s="3"/>
      <c r="ASP96" s="3"/>
      <c r="ASQ96" s="3"/>
      <c r="ASR96" s="3"/>
      <c r="ASS96" s="3"/>
      <c r="AST96" s="3"/>
      <c r="ASU96" s="3"/>
      <c r="ASV96" s="3"/>
      <c r="ASW96" s="3"/>
      <c r="ASX96" s="3"/>
      <c r="ASY96" s="3"/>
      <c r="ASZ96" s="3"/>
      <c r="ATA96" s="3"/>
      <c r="ATB96" s="3"/>
      <c r="ATC96" s="3"/>
      <c r="ATD96" s="3"/>
      <c r="ATE96" s="3"/>
      <c r="ATF96" s="3"/>
      <c r="ATG96" s="3"/>
      <c r="ATH96" s="3"/>
      <c r="ATI96" s="3"/>
      <c r="ATJ96" s="3"/>
      <c r="ATK96" s="3"/>
      <c r="ATL96" s="3"/>
      <c r="ATM96" s="3"/>
      <c r="ATN96" s="3"/>
      <c r="ATO96" s="3"/>
      <c r="ATP96" s="3"/>
      <c r="ATQ96" s="3"/>
      <c r="ATR96" s="3"/>
      <c r="ATS96" s="3"/>
      <c r="ATT96" s="3"/>
      <c r="ATU96" s="3"/>
      <c r="ATV96" s="3"/>
      <c r="ATW96" s="3"/>
      <c r="ATX96" s="3"/>
      <c r="ATY96" s="3"/>
      <c r="ATZ96" s="3"/>
      <c r="AUA96" s="3"/>
      <c r="AUB96" s="3"/>
      <c r="AUC96" s="3"/>
      <c r="AUD96" s="3"/>
      <c r="AUE96" s="3"/>
      <c r="AUF96" s="3"/>
      <c r="AUG96" s="3"/>
      <c r="AUH96" s="3"/>
      <c r="AUI96" s="3"/>
      <c r="AUJ96" s="3"/>
      <c r="AUK96" s="3"/>
      <c r="AUL96" s="3"/>
      <c r="AUM96" s="3"/>
      <c r="AUN96" s="3"/>
      <c r="AUO96" s="3"/>
      <c r="AUP96" s="3"/>
      <c r="AUQ96" s="3"/>
      <c r="AUR96" s="3"/>
      <c r="AUS96" s="3"/>
      <c r="AUT96" s="3"/>
      <c r="AUU96" s="3"/>
      <c r="AUV96" s="3"/>
      <c r="AUW96" s="3"/>
      <c r="AUX96" s="3"/>
      <c r="AUY96" s="3"/>
      <c r="AUZ96" s="3"/>
      <c r="AVA96" s="3"/>
      <c r="AVB96" s="3"/>
      <c r="AVC96" s="3"/>
      <c r="AVD96" s="3"/>
      <c r="AVE96" s="3"/>
      <c r="AVF96" s="3"/>
      <c r="AVG96" s="3"/>
      <c r="AVH96" s="3"/>
      <c r="AVI96" s="3"/>
      <c r="AVJ96" s="3"/>
      <c r="AVK96" s="3"/>
      <c r="AVL96" s="3"/>
      <c r="AVM96" s="3"/>
      <c r="AVN96" s="3"/>
      <c r="AVO96" s="3"/>
      <c r="AVP96" s="3"/>
      <c r="AVQ96" s="3"/>
      <c r="AVR96" s="3"/>
      <c r="AVS96" s="3"/>
      <c r="AVT96" s="3"/>
      <c r="AVU96" s="3"/>
      <c r="AVV96" s="3"/>
      <c r="AVW96" s="3"/>
      <c r="AVX96" s="3"/>
      <c r="AVY96" s="3"/>
      <c r="AVZ96" s="3"/>
      <c r="AWA96" s="3"/>
      <c r="AWB96" s="3"/>
      <c r="AWC96" s="3"/>
      <c r="AWD96" s="3"/>
      <c r="AWE96" s="3"/>
      <c r="AWF96" s="3"/>
      <c r="AWG96" s="3"/>
      <c r="AWH96" s="3"/>
      <c r="AWI96" s="3"/>
      <c r="AWJ96" s="3"/>
      <c r="AWK96" s="3"/>
      <c r="AWL96" s="3"/>
      <c r="AWM96" s="3"/>
      <c r="AWN96" s="3"/>
      <c r="AWO96" s="3"/>
      <c r="AWP96" s="3"/>
      <c r="AWQ96" s="3"/>
      <c r="AWR96" s="3"/>
      <c r="AWS96" s="3"/>
      <c r="AWT96" s="3"/>
      <c r="AWU96" s="3"/>
      <c r="AWV96" s="3"/>
      <c r="AWW96" s="3"/>
      <c r="AWX96" s="3"/>
      <c r="AWY96" s="3"/>
      <c r="AWZ96" s="3"/>
      <c r="AXA96" s="3"/>
      <c r="AXB96" s="3"/>
      <c r="AXC96" s="3"/>
      <c r="AXD96" s="3"/>
      <c r="AXE96" s="3"/>
      <c r="AXF96" s="3"/>
      <c r="AXG96" s="3"/>
      <c r="AXH96" s="3"/>
      <c r="AXI96" s="3"/>
      <c r="AXJ96" s="3"/>
      <c r="AXK96" s="3"/>
      <c r="AXL96" s="3"/>
      <c r="AXM96" s="3"/>
      <c r="AXN96" s="3"/>
      <c r="AXO96" s="3"/>
      <c r="AXP96" s="3"/>
      <c r="AXQ96" s="3"/>
      <c r="AXR96" s="3"/>
      <c r="AXS96" s="3"/>
      <c r="AXT96" s="3"/>
      <c r="AXU96" s="3"/>
      <c r="AXV96" s="3"/>
      <c r="AXW96" s="3"/>
      <c r="AXX96" s="3"/>
      <c r="AXY96" s="3"/>
      <c r="AXZ96" s="3"/>
      <c r="AYA96" s="3"/>
      <c r="AYB96" s="3"/>
      <c r="AYC96" s="3"/>
      <c r="AYD96" s="3"/>
      <c r="AYE96" s="3"/>
      <c r="AYF96" s="3"/>
      <c r="AYG96" s="3"/>
      <c r="AYH96" s="3"/>
      <c r="AYI96" s="3"/>
      <c r="AYJ96" s="3"/>
      <c r="AYK96" s="3"/>
      <c r="AYL96" s="3"/>
      <c r="AYM96" s="3"/>
      <c r="AYN96" s="3"/>
      <c r="AYO96" s="3"/>
      <c r="AYP96" s="3"/>
      <c r="AYQ96" s="3"/>
      <c r="AYR96" s="3"/>
      <c r="AYS96" s="3"/>
      <c r="AYT96" s="3"/>
      <c r="AYU96" s="3"/>
      <c r="AYV96" s="3"/>
      <c r="AYW96" s="3"/>
      <c r="AYX96" s="3"/>
      <c r="AYY96" s="3"/>
      <c r="AYZ96" s="3"/>
      <c r="AZA96" s="3"/>
      <c r="AZB96" s="3"/>
      <c r="AZC96" s="3"/>
      <c r="AZD96" s="3"/>
      <c r="AZE96" s="3"/>
      <c r="AZF96" s="3"/>
      <c r="AZG96" s="3"/>
      <c r="AZH96" s="3"/>
      <c r="AZI96" s="3"/>
      <c r="AZJ96" s="3"/>
      <c r="AZK96" s="3"/>
      <c r="AZL96" s="3"/>
      <c r="AZM96" s="3"/>
      <c r="AZN96" s="3"/>
      <c r="AZO96" s="3"/>
      <c r="AZP96" s="3"/>
      <c r="AZQ96" s="3"/>
      <c r="AZR96" s="3"/>
      <c r="AZS96" s="3"/>
      <c r="AZT96" s="3"/>
      <c r="AZU96" s="3"/>
      <c r="AZV96" s="3"/>
      <c r="AZW96" s="3"/>
      <c r="AZX96" s="3"/>
      <c r="AZY96" s="3"/>
      <c r="AZZ96" s="3"/>
      <c r="BAA96" s="3"/>
      <c r="BAB96" s="3"/>
      <c r="BAC96" s="3"/>
      <c r="BAD96" s="3"/>
      <c r="BAE96" s="3"/>
      <c r="BAF96" s="3"/>
      <c r="BAG96" s="3"/>
      <c r="BAH96" s="3"/>
      <c r="BAI96" s="3"/>
      <c r="BAJ96" s="3"/>
      <c r="BAK96" s="3"/>
      <c r="BAL96" s="3"/>
      <c r="BAM96" s="3"/>
      <c r="BAN96" s="3"/>
      <c r="BAO96" s="3"/>
      <c r="BAP96" s="3"/>
      <c r="BAQ96" s="3"/>
      <c r="BAR96" s="3"/>
      <c r="BAS96" s="3"/>
      <c r="BAT96" s="3"/>
      <c r="BAU96" s="3"/>
      <c r="BAV96" s="3"/>
      <c r="BAW96" s="3"/>
      <c r="BAX96" s="3"/>
      <c r="BAY96" s="3"/>
      <c r="BAZ96" s="3"/>
      <c r="BBA96" s="3"/>
      <c r="BBB96" s="3"/>
      <c r="BBC96" s="3"/>
      <c r="BBD96" s="3"/>
      <c r="BBE96" s="3"/>
      <c r="BBF96" s="3"/>
      <c r="BBG96" s="3"/>
      <c r="BBH96" s="3"/>
      <c r="BBI96" s="3"/>
      <c r="BBJ96" s="3"/>
      <c r="BBK96" s="3"/>
      <c r="BBL96" s="3"/>
      <c r="BBM96" s="3"/>
      <c r="BBN96" s="3"/>
      <c r="BBO96" s="3"/>
      <c r="BBP96" s="3"/>
      <c r="BBQ96" s="3"/>
      <c r="BBR96" s="3"/>
      <c r="BBS96" s="3"/>
      <c r="BBT96" s="3"/>
      <c r="BBU96" s="3"/>
      <c r="BBV96" s="3"/>
      <c r="BBW96" s="3"/>
      <c r="BBX96" s="3"/>
      <c r="BBY96" s="3"/>
      <c r="BBZ96" s="3"/>
      <c r="BCA96" s="3"/>
      <c r="BCB96" s="3"/>
      <c r="BCC96" s="3"/>
      <c r="BCD96" s="3"/>
      <c r="BCE96" s="3"/>
      <c r="BCF96" s="3"/>
      <c r="BCG96" s="3"/>
      <c r="BCH96" s="3"/>
      <c r="BCI96" s="3"/>
      <c r="BCJ96" s="3"/>
      <c r="BCK96" s="3"/>
      <c r="BCL96" s="3"/>
      <c r="BCM96" s="3"/>
      <c r="BCN96" s="3"/>
      <c r="BCO96" s="3"/>
      <c r="BCP96" s="3"/>
      <c r="BCQ96" s="3"/>
      <c r="BCR96" s="3"/>
      <c r="BCS96" s="3"/>
      <c r="BCT96" s="3"/>
      <c r="BCU96" s="3"/>
      <c r="BCV96" s="3"/>
      <c r="BCW96" s="3"/>
      <c r="BCX96" s="3"/>
      <c r="BCY96" s="3"/>
      <c r="BCZ96" s="3"/>
      <c r="BDA96" s="3"/>
      <c r="BDB96" s="3"/>
      <c r="BDC96" s="3"/>
      <c r="BDD96" s="3"/>
      <c r="BDE96" s="3"/>
      <c r="BDF96" s="3"/>
      <c r="BDG96" s="3"/>
      <c r="BDH96" s="3"/>
      <c r="BDI96" s="3"/>
      <c r="BDJ96" s="3"/>
      <c r="BDK96" s="3"/>
      <c r="BDL96" s="3"/>
      <c r="BDM96" s="3"/>
      <c r="BDN96" s="3"/>
      <c r="BDO96" s="3"/>
      <c r="BDP96" s="3"/>
      <c r="BDQ96" s="3"/>
      <c r="BDR96" s="3"/>
      <c r="BDS96" s="3"/>
      <c r="BDT96" s="3"/>
      <c r="BDU96" s="3"/>
      <c r="BDV96" s="3"/>
      <c r="BDW96" s="3"/>
      <c r="BDX96" s="3"/>
      <c r="BDY96" s="3"/>
      <c r="BDZ96" s="3"/>
      <c r="BEA96" s="3"/>
      <c r="BEB96" s="3"/>
      <c r="BEC96" s="3"/>
      <c r="BED96" s="3"/>
      <c r="BEE96" s="3"/>
      <c r="BEF96" s="3"/>
      <c r="BEG96" s="3"/>
      <c r="BEH96" s="3"/>
      <c r="BEI96" s="3"/>
      <c r="BEJ96" s="3"/>
      <c r="BEK96" s="3"/>
      <c r="BEL96" s="3"/>
      <c r="BEM96" s="3"/>
      <c r="BEN96" s="3"/>
      <c r="BEO96" s="3"/>
      <c r="BEP96" s="3"/>
      <c r="BEQ96" s="3"/>
      <c r="BER96" s="3"/>
      <c r="BES96" s="3"/>
      <c r="BET96" s="3"/>
      <c r="BEU96" s="3"/>
      <c r="BEV96" s="3"/>
      <c r="BEW96" s="3"/>
      <c r="BEX96" s="3"/>
      <c r="BEY96" s="3"/>
      <c r="BEZ96" s="3"/>
      <c r="BFA96" s="3"/>
      <c r="BFB96" s="3"/>
      <c r="BFC96" s="3"/>
      <c r="BFD96" s="3"/>
      <c r="BFE96" s="3"/>
      <c r="BFF96" s="3"/>
      <c r="BFG96" s="3"/>
      <c r="BFH96" s="3"/>
      <c r="BFI96" s="3"/>
      <c r="BFJ96" s="3"/>
      <c r="BFK96" s="3"/>
      <c r="BFL96" s="3"/>
      <c r="BFM96" s="3"/>
      <c r="BFN96" s="3"/>
      <c r="BFO96" s="3"/>
      <c r="BFP96" s="3"/>
      <c r="BFQ96" s="3"/>
      <c r="BFR96" s="3"/>
      <c r="BFS96" s="3"/>
      <c r="BFT96" s="3"/>
      <c r="BFU96" s="3"/>
      <c r="BFV96" s="3"/>
      <c r="BFW96" s="3"/>
      <c r="BFX96" s="3"/>
      <c r="BFY96" s="3"/>
      <c r="BFZ96" s="3"/>
      <c r="BGA96" s="3"/>
      <c r="BGB96" s="3"/>
      <c r="BGC96" s="3"/>
      <c r="BGD96" s="3"/>
      <c r="BGE96" s="3"/>
      <c r="BGF96" s="3"/>
      <c r="BGG96" s="3"/>
      <c r="BGH96" s="3"/>
      <c r="BGI96" s="3"/>
      <c r="BGJ96" s="3"/>
      <c r="BGK96" s="3"/>
      <c r="BGL96" s="3"/>
      <c r="BGM96" s="3"/>
      <c r="BGN96" s="3"/>
      <c r="BGO96" s="3"/>
      <c r="BGP96" s="3"/>
      <c r="BGQ96" s="3"/>
      <c r="BGR96" s="3"/>
      <c r="BGS96" s="3"/>
      <c r="BGT96" s="3"/>
      <c r="BGU96" s="3"/>
      <c r="BGV96" s="3"/>
      <c r="BGW96" s="3"/>
      <c r="BGX96" s="3"/>
      <c r="BGY96" s="3"/>
      <c r="BGZ96" s="3"/>
      <c r="BHA96" s="3"/>
      <c r="BHB96" s="3"/>
      <c r="BHC96" s="3"/>
      <c r="BHD96" s="3"/>
      <c r="BHE96" s="3"/>
      <c r="BHF96" s="3"/>
      <c r="BHG96" s="3"/>
      <c r="BHH96" s="3"/>
      <c r="BHI96" s="3"/>
      <c r="BHJ96" s="3"/>
      <c r="BHK96" s="3"/>
      <c r="BHL96" s="3"/>
      <c r="BHM96" s="3"/>
      <c r="BHN96" s="3"/>
      <c r="BHO96" s="3"/>
      <c r="BHP96" s="3"/>
      <c r="BHQ96" s="3"/>
      <c r="BHR96" s="3"/>
      <c r="BHS96" s="3"/>
      <c r="BHT96" s="3"/>
      <c r="BHU96" s="3"/>
      <c r="BHV96" s="3"/>
      <c r="BHW96" s="3"/>
      <c r="BHX96" s="3"/>
      <c r="BHY96" s="3"/>
      <c r="BHZ96" s="3"/>
      <c r="BIA96" s="3"/>
      <c r="BIB96" s="3"/>
      <c r="BIC96" s="3"/>
      <c r="BID96" s="3"/>
      <c r="BIE96" s="3"/>
      <c r="BIF96" s="3"/>
      <c r="BIG96" s="3"/>
      <c r="BIH96" s="3"/>
      <c r="BII96" s="3"/>
      <c r="BIJ96" s="3"/>
      <c r="BIK96" s="3"/>
      <c r="BIL96" s="3"/>
      <c r="BIM96" s="3"/>
      <c r="BIN96" s="3"/>
      <c r="BIO96" s="3"/>
      <c r="BIP96" s="3"/>
      <c r="BIQ96" s="3"/>
      <c r="BIR96" s="3"/>
      <c r="BIS96" s="3"/>
      <c r="BIT96" s="3"/>
      <c r="BIU96" s="3"/>
      <c r="BIV96" s="3"/>
      <c r="BIW96" s="3"/>
      <c r="BIX96" s="3"/>
      <c r="BIY96" s="3"/>
      <c r="BIZ96" s="3"/>
      <c r="BJA96" s="3"/>
      <c r="BJB96" s="3"/>
      <c r="BJC96" s="3"/>
      <c r="BJD96" s="3"/>
      <c r="BJE96" s="3"/>
      <c r="BJF96" s="3"/>
      <c r="BJG96" s="3"/>
      <c r="BJH96" s="3"/>
      <c r="BJI96" s="3"/>
      <c r="BJJ96" s="3"/>
      <c r="BJK96" s="3"/>
      <c r="BJL96" s="3"/>
      <c r="BJM96" s="3"/>
      <c r="BJN96" s="3"/>
      <c r="BJO96" s="3"/>
      <c r="BJP96" s="3"/>
      <c r="BJQ96" s="3"/>
      <c r="BJR96" s="3"/>
      <c r="BJS96" s="3"/>
      <c r="BJT96" s="3"/>
      <c r="BJU96" s="3"/>
      <c r="BJV96" s="3"/>
      <c r="BJW96" s="3"/>
      <c r="BJX96" s="3"/>
      <c r="BJY96" s="3"/>
      <c r="BJZ96" s="3"/>
      <c r="BKA96" s="3"/>
      <c r="BKB96" s="3"/>
      <c r="BKC96" s="3"/>
      <c r="BKD96" s="3"/>
      <c r="BKE96" s="3"/>
      <c r="BKF96" s="3"/>
      <c r="BKG96" s="3"/>
      <c r="BKH96" s="3"/>
      <c r="BKI96" s="3"/>
      <c r="BKJ96" s="3"/>
      <c r="BKK96" s="3"/>
      <c r="BKL96" s="3"/>
      <c r="BKM96" s="3"/>
      <c r="BKN96" s="3"/>
      <c r="BKO96" s="3"/>
      <c r="BKP96" s="3"/>
      <c r="BKQ96" s="3"/>
      <c r="BKR96" s="3"/>
      <c r="BKS96" s="3"/>
      <c r="BKT96" s="3"/>
      <c r="BKU96" s="3"/>
      <c r="BKV96" s="3"/>
      <c r="BKW96" s="3"/>
      <c r="BKX96" s="3"/>
      <c r="BKY96" s="3"/>
      <c r="BKZ96" s="3"/>
      <c r="BLA96" s="3"/>
      <c r="BLB96" s="3"/>
      <c r="BLC96" s="3"/>
      <c r="BLD96" s="3"/>
      <c r="BLE96" s="3"/>
      <c r="BLF96" s="3"/>
      <c r="BLG96" s="3"/>
      <c r="BLH96" s="3"/>
      <c r="BLI96" s="3"/>
      <c r="BLJ96" s="3"/>
      <c r="BLK96" s="3"/>
      <c r="BLL96" s="3"/>
      <c r="BLM96" s="3"/>
      <c r="BLN96" s="3"/>
      <c r="BLO96" s="3"/>
      <c r="BLP96" s="3"/>
      <c r="BLQ96" s="3"/>
      <c r="BLR96" s="3"/>
      <c r="BLS96" s="3"/>
      <c r="BLT96" s="3"/>
      <c r="BLU96" s="3"/>
      <c r="BLV96" s="3"/>
      <c r="BLW96" s="3"/>
      <c r="BLX96" s="3"/>
      <c r="BLY96" s="3"/>
      <c r="BLZ96" s="3"/>
      <c r="BMA96" s="3"/>
      <c r="BMB96" s="3"/>
      <c r="BMC96" s="3"/>
      <c r="BMD96" s="3"/>
      <c r="BME96" s="3"/>
      <c r="BMF96" s="3"/>
      <c r="BMG96" s="3"/>
      <c r="BMH96" s="3"/>
      <c r="BMI96" s="3"/>
      <c r="BMJ96" s="3"/>
      <c r="BMK96" s="3"/>
      <c r="BML96" s="3"/>
      <c r="BMM96" s="3"/>
      <c r="BMN96" s="3"/>
      <c r="BMO96" s="3"/>
      <c r="BMP96" s="3"/>
      <c r="BMQ96" s="3"/>
      <c r="BMR96" s="3"/>
      <c r="BMS96" s="3"/>
      <c r="BMT96" s="3"/>
      <c r="BMU96" s="3"/>
      <c r="BMV96" s="3"/>
      <c r="BMW96" s="3"/>
      <c r="BMX96" s="3"/>
      <c r="BMY96" s="3"/>
      <c r="BMZ96" s="3"/>
      <c r="BNA96" s="3"/>
      <c r="BNB96" s="3"/>
      <c r="BNC96" s="3"/>
      <c r="BND96" s="3"/>
      <c r="BNE96" s="3"/>
      <c r="BNF96" s="3"/>
      <c r="BNG96" s="3"/>
      <c r="BNH96" s="3"/>
      <c r="BNI96" s="3"/>
      <c r="BNJ96" s="3"/>
      <c r="BNK96" s="3"/>
      <c r="BNL96" s="3"/>
      <c r="BNM96" s="3"/>
      <c r="BNN96" s="3"/>
      <c r="BNO96" s="3"/>
      <c r="BNP96" s="3"/>
      <c r="BNQ96" s="3"/>
      <c r="BNR96" s="3"/>
      <c r="BNS96" s="3"/>
      <c r="BNT96" s="3"/>
      <c r="BNU96" s="3"/>
      <c r="BNV96" s="3"/>
      <c r="BNW96" s="3"/>
      <c r="BNX96" s="3"/>
      <c r="BNY96" s="3"/>
      <c r="BNZ96" s="3"/>
      <c r="BOA96" s="3"/>
      <c r="BOB96" s="3"/>
      <c r="BOC96" s="3"/>
      <c r="BOD96" s="3"/>
      <c r="BOE96" s="3"/>
      <c r="BOF96" s="3"/>
      <c r="BOG96" s="3"/>
      <c r="BOH96" s="3"/>
      <c r="BOI96" s="3"/>
      <c r="BOJ96" s="3"/>
      <c r="BOK96" s="3"/>
      <c r="BOL96" s="3"/>
      <c r="BOM96" s="3"/>
      <c r="BON96" s="3"/>
      <c r="BOO96" s="3"/>
      <c r="BOP96" s="3"/>
      <c r="BOQ96" s="3"/>
      <c r="BOR96" s="3"/>
      <c r="BOS96" s="3"/>
      <c r="BOT96" s="3"/>
      <c r="BOU96" s="3"/>
      <c r="BOV96" s="3"/>
      <c r="BOW96" s="3"/>
      <c r="BOX96" s="3"/>
      <c r="BOY96" s="3"/>
      <c r="BOZ96" s="3"/>
      <c r="BPA96" s="3"/>
      <c r="BPB96" s="3"/>
      <c r="BPC96" s="3"/>
      <c r="BPD96" s="3"/>
      <c r="BPE96" s="3"/>
      <c r="BPF96" s="3"/>
      <c r="BPG96" s="3"/>
      <c r="BPH96" s="3"/>
      <c r="BPI96" s="3"/>
      <c r="BPJ96" s="3"/>
      <c r="BPK96" s="3"/>
      <c r="BPL96" s="3"/>
      <c r="BPM96" s="3"/>
      <c r="BPN96" s="3"/>
      <c r="BPO96" s="3"/>
      <c r="BPP96" s="3"/>
      <c r="BPQ96" s="3"/>
      <c r="BPR96" s="3"/>
      <c r="BPS96" s="3"/>
      <c r="BPT96" s="3"/>
      <c r="BPU96" s="3"/>
      <c r="BPV96" s="3"/>
      <c r="BPW96" s="3"/>
      <c r="BPX96" s="3"/>
      <c r="BPY96" s="3"/>
      <c r="BPZ96" s="3"/>
      <c r="BQA96" s="3"/>
      <c r="BQB96" s="3"/>
      <c r="BQC96" s="3"/>
      <c r="BQD96" s="3"/>
      <c r="BQE96" s="3"/>
      <c r="BQF96" s="3"/>
      <c r="BQG96" s="3"/>
      <c r="BQH96" s="3"/>
      <c r="BQI96" s="3"/>
      <c r="BQJ96" s="3"/>
      <c r="BQK96" s="3"/>
      <c r="BQL96" s="3"/>
      <c r="BQM96" s="3"/>
      <c r="BQN96" s="3"/>
      <c r="BQO96" s="3"/>
      <c r="BQP96" s="3"/>
      <c r="BQQ96" s="3"/>
      <c r="BQR96" s="3"/>
      <c r="BQS96" s="3"/>
      <c r="BQT96" s="3"/>
      <c r="BQU96" s="3"/>
      <c r="BQV96" s="3"/>
      <c r="BQW96" s="3"/>
      <c r="BQX96" s="3"/>
      <c r="BQY96" s="3"/>
      <c r="BQZ96" s="3"/>
      <c r="BRA96" s="3"/>
      <c r="BRB96" s="3"/>
      <c r="BRC96" s="3"/>
      <c r="BRD96" s="3"/>
      <c r="BRE96" s="3"/>
      <c r="BRF96" s="3"/>
      <c r="BRG96" s="3"/>
      <c r="BRH96" s="3"/>
      <c r="BRI96" s="3"/>
      <c r="BRJ96" s="3"/>
      <c r="BRK96" s="3"/>
      <c r="BRL96" s="3"/>
      <c r="BRM96" s="3"/>
      <c r="BRN96" s="3"/>
      <c r="BRO96" s="3"/>
      <c r="BRP96" s="3"/>
      <c r="BRQ96" s="3"/>
      <c r="BRR96" s="3"/>
      <c r="BRS96" s="3"/>
      <c r="BRT96" s="3"/>
      <c r="BRU96" s="3"/>
      <c r="BRV96" s="3"/>
      <c r="BRW96" s="3"/>
      <c r="BRX96" s="3"/>
      <c r="BRY96" s="3"/>
      <c r="BRZ96" s="3"/>
      <c r="BSA96" s="3"/>
      <c r="BSB96" s="3"/>
      <c r="BSC96" s="3"/>
      <c r="BSD96" s="3"/>
      <c r="BSE96" s="3"/>
      <c r="BSF96" s="3"/>
      <c r="BSG96" s="3"/>
      <c r="BSH96" s="3"/>
      <c r="BSI96" s="3"/>
      <c r="BSJ96" s="3"/>
      <c r="BSK96" s="3"/>
      <c r="BSL96" s="3"/>
      <c r="BSM96" s="3"/>
      <c r="BSN96" s="3"/>
      <c r="BSO96" s="3"/>
      <c r="BSP96" s="3"/>
      <c r="BSQ96" s="3"/>
      <c r="BSR96" s="3"/>
      <c r="BSS96" s="3"/>
      <c r="BST96" s="3"/>
      <c r="BSU96" s="3"/>
      <c r="BSV96" s="3"/>
      <c r="BSW96" s="3"/>
      <c r="BSX96" s="3"/>
      <c r="BSY96" s="3"/>
      <c r="BSZ96" s="3"/>
      <c r="BTA96" s="3"/>
      <c r="BTB96" s="3"/>
      <c r="BTC96" s="3"/>
      <c r="BTD96" s="3"/>
      <c r="BTE96" s="3"/>
      <c r="BTF96" s="3"/>
      <c r="BTG96" s="3"/>
      <c r="BTH96" s="3"/>
      <c r="BTI96" s="3"/>
      <c r="BTJ96" s="3"/>
      <c r="BTK96" s="3"/>
      <c r="BTL96" s="3"/>
      <c r="BTM96" s="3"/>
      <c r="BTN96" s="3"/>
      <c r="BTO96" s="3"/>
      <c r="BTP96" s="3"/>
      <c r="BTQ96" s="3"/>
      <c r="BTR96" s="3"/>
      <c r="BTS96" s="3"/>
      <c r="BTT96" s="3"/>
      <c r="BTU96" s="3"/>
      <c r="BTV96" s="3"/>
      <c r="BTW96" s="3"/>
      <c r="BTX96" s="3"/>
      <c r="BTY96" s="3"/>
      <c r="BTZ96" s="3"/>
      <c r="BUA96" s="3"/>
      <c r="BUB96" s="3"/>
      <c r="BUC96" s="3"/>
      <c r="BUD96" s="3"/>
      <c r="BUE96" s="3"/>
      <c r="BUF96" s="3"/>
      <c r="BUG96" s="3"/>
      <c r="BUH96" s="3"/>
      <c r="BUI96" s="3"/>
      <c r="BUJ96" s="3"/>
      <c r="BUK96" s="3"/>
      <c r="BUL96" s="3"/>
      <c r="BUM96" s="3"/>
      <c r="BUN96" s="3"/>
      <c r="BUO96" s="3"/>
      <c r="BUP96" s="3"/>
      <c r="BUQ96" s="3"/>
      <c r="BUR96" s="3"/>
      <c r="BUS96" s="3"/>
      <c r="BUT96" s="3"/>
      <c r="BUU96" s="3"/>
      <c r="BUV96" s="3"/>
      <c r="BUW96" s="3"/>
      <c r="BUX96" s="3"/>
      <c r="BUY96" s="3"/>
      <c r="BUZ96" s="3"/>
      <c r="BVA96" s="3"/>
      <c r="BVB96" s="3"/>
      <c r="BVC96" s="3"/>
      <c r="BVD96" s="3"/>
      <c r="BVE96" s="3"/>
      <c r="BVF96" s="3"/>
      <c r="BVG96" s="3"/>
      <c r="BVH96" s="3"/>
      <c r="BVI96" s="3"/>
      <c r="BVJ96" s="3"/>
      <c r="BVK96" s="3"/>
      <c r="BVL96" s="3"/>
      <c r="BVM96" s="3"/>
      <c r="BVN96" s="3"/>
      <c r="BVO96" s="3"/>
      <c r="BVP96" s="3"/>
      <c r="BVQ96" s="3"/>
      <c r="BVR96" s="3"/>
      <c r="BVS96" s="3"/>
      <c r="BVT96" s="3"/>
      <c r="BVU96" s="3"/>
      <c r="BVV96" s="3"/>
      <c r="BVW96" s="3"/>
      <c r="BVX96" s="3"/>
      <c r="BVY96" s="3"/>
      <c r="BVZ96" s="3"/>
      <c r="BWA96" s="3"/>
      <c r="BWB96" s="3"/>
      <c r="BWC96" s="3"/>
      <c r="BWD96" s="3"/>
      <c r="BWE96" s="3"/>
      <c r="BWF96" s="3"/>
      <c r="BWG96" s="3"/>
      <c r="BWH96" s="3"/>
      <c r="BWI96" s="3"/>
      <c r="BWJ96" s="3"/>
      <c r="BWK96" s="3"/>
      <c r="BWL96" s="3"/>
      <c r="BWM96" s="3"/>
      <c r="BWN96" s="3"/>
      <c r="BWO96" s="3"/>
      <c r="BWP96" s="3"/>
      <c r="BWQ96" s="3"/>
      <c r="BWR96" s="3"/>
      <c r="BWS96" s="3"/>
      <c r="BWT96" s="3"/>
      <c r="BWU96" s="3"/>
      <c r="BWV96" s="3"/>
      <c r="BWW96" s="3"/>
      <c r="BWX96" s="3"/>
      <c r="BWY96" s="3"/>
      <c r="BWZ96" s="3"/>
      <c r="BXA96" s="3"/>
      <c r="BXB96" s="3"/>
      <c r="BXC96" s="3"/>
      <c r="BXD96" s="3"/>
      <c r="BXE96" s="3"/>
      <c r="BXF96" s="3"/>
      <c r="BXG96" s="3"/>
      <c r="BXH96" s="3"/>
      <c r="BXI96" s="3"/>
      <c r="BXJ96" s="3"/>
      <c r="BXK96" s="3"/>
      <c r="BXL96" s="3"/>
      <c r="BXM96" s="3"/>
      <c r="BXN96" s="3"/>
      <c r="BXO96" s="3"/>
      <c r="BXP96" s="3"/>
      <c r="BXQ96" s="3"/>
      <c r="BXR96" s="3"/>
      <c r="BXS96" s="3"/>
      <c r="BXT96" s="3"/>
      <c r="BXU96" s="3"/>
      <c r="BXV96" s="3"/>
      <c r="BXW96" s="3"/>
      <c r="BXX96" s="3"/>
      <c r="BXY96" s="3"/>
      <c r="BXZ96" s="3"/>
      <c r="BYA96" s="3"/>
      <c r="BYB96" s="3"/>
      <c r="BYC96" s="3"/>
      <c r="BYD96" s="3"/>
      <c r="BYE96" s="3"/>
      <c r="BYF96" s="3"/>
      <c r="BYG96" s="3"/>
      <c r="BYH96" s="3"/>
      <c r="BYI96" s="3"/>
      <c r="BYJ96" s="3"/>
      <c r="BYK96" s="3"/>
      <c r="BYL96" s="3"/>
      <c r="BYM96" s="3"/>
      <c r="BYN96" s="3"/>
      <c r="BYO96" s="3"/>
      <c r="BYP96" s="3"/>
      <c r="BYQ96" s="3"/>
      <c r="BYR96" s="3"/>
      <c r="BYS96" s="3"/>
      <c r="BYT96" s="3"/>
      <c r="BYU96" s="3"/>
      <c r="BYV96" s="3"/>
      <c r="BYW96" s="3"/>
      <c r="BYX96" s="3"/>
      <c r="BYY96" s="3"/>
      <c r="BYZ96" s="3"/>
      <c r="BZA96" s="3"/>
      <c r="BZB96" s="3"/>
      <c r="BZC96" s="3"/>
      <c r="BZD96" s="3"/>
      <c r="BZE96" s="3"/>
      <c r="BZF96" s="3"/>
      <c r="BZG96" s="3"/>
      <c r="BZH96" s="3"/>
      <c r="BZI96" s="3"/>
      <c r="BZJ96" s="3"/>
      <c r="BZK96" s="3"/>
      <c r="BZL96" s="3"/>
      <c r="BZM96" s="3"/>
      <c r="BZN96" s="3"/>
      <c r="BZO96" s="3"/>
      <c r="BZP96" s="3"/>
      <c r="BZQ96" s="3"/>
      <c r="BZR96" s="3"/>
      <c r="BZS96" s="3"/>
      <c r="BZT96" s="3"/>
      <c r="BZU96" s="3"/>
      <c r="BZV96" s="3"/>
      <c r="BZW96" s="3"/>
      <c r="BZX96" s="3"/>
      <c r="BZY96" s="3"/>
      <c r="BZZ96" s="3"/>
      <c r="CAA96" s="3"/>
      <c r="CAB96" s="3"/>
      <c r="CAC96" s="3"/>
      <c r="CAD96" s="3"/>
      <c r="CAE96" s="3"/>
      <c r="CAF96" s="3"/>
      <c r="CAG96" s="3"/>
      <c r="CAH96" s="3"/>
      <c r="CAI96" s="3"/>
      <c r="CAJ96" s="3"/>
      <c r="CAK96" s="3"/>
      <c r="CAL96" s="3"/>
      <c r="CAM96" s="3"/>
      <c r="CAN96" s="3"/>
      <c r="CAO96" s="3"/>
      <c r="CAP96" s="3"/>
      <c r="CAQ96" s="3"/>
      <c r="CAR96" s="3"/>
      <c r="CAS96" s="3"/>
      <c r="CAT96" s="3"/>
      <c r="CAU96" s="3"/>
      <c r="CAV96" s="3"/>
      <c r="CAW96" s="3"/>
      <c r="CAX96" s="3"/>
      <c r="CAY96" s="3"/>
      <c r="CAZ96" s="3"/>
      <c r="CBA96" s="3"/>
      <c r="CBB96" s="3"/>
      <c r="CBC96" s="3"/>
      <c r="CBD96" s="3"/>
      <c r="CBE96" s="3"/>
      <c r="CBF96" s="3"/>
      <c r="CBG96" s="3"/>
      <c r="CBH96" s="3"/>
      <c r="CBI96" s="3"/>
      <c r="CBJ96" s="3"/>
      <c r="CBK96" s="3"/>
      <c r="CBL96" s="3"/>
      <c r="CBM96" s="3"/>
      <c r="CBN96" s="3"/>
      <c r="CBO96" s="3"/>
      <c r="CBP96" s="3"/>
      <c r="CBQ96" s="3"/>
      <c r="CBR96" s="3"/>
      <c r="CBS96" s="3"/>
      <c r="CBT96" s="3"/>
      <c r="CBU96" s="3"/>
      <c r="CBV96" s="3"/>
      <c r="CBW96" s="3"/>
      <c r="CBX96" s="3"/>
      <c r="CBY96" s="3"/>
      <c r="CBZ96" s="3"/>
      <c r="CCA96" s="3"/>
      <c r="CCB96" s="3"/>
      <c r="CCC96" s="3"/>
      <c r="CCD96" s="3"/>
      <c r="CCE96" s="3"/>
      <c r="CCF96" s="3"/>
      <c r="CCG96" s="3"/>
      <c r="CCH96" s="3"/>
      <c r="CCI96" s="3"/>
      <c r="CCJ96" s="3"/>
      <c r="CCK96" s="3"/>
      <c r="CCL96" s="3"/>
      <c r="CCM96" s="3"/>
      <c r="CCN96" s="3"/>
      <c r="CCO96" s="3"/>
      <c r="CCP96" s="3"/>
      <c r="CCQ96" s="3"/>
      <c r="CCR96" s="3"/>
      <c r="CCS96" s="3"/>
      <c r="CCT96" s="3"/>
      <c r="CCU96" s="3"/>
      <c r="CCV96" s="3"/>
      <c r="CCW96" s="3"/>
      <c r="CCX96" s="3"/>
      <c r="CCY96" s="3"/>
      <c r="CCZ96" s="3"/>
      <c r="CDA96" s="3"/>
      <c r="CDB96" s="3"/>
      <c r="CDC96" s="3"/>
      <c r="CDD96" s="3"/>
      <c r="CDE96" s="3"/>
      <c r="CDF96" s="3"/>
      <c r="CDG96" s="3"/>
      <c r="CDH96" s="3"/>
      <c r="CDI96" s="3"/>
      <c r="CDJ96" s="3"/>
      <c r="CDK96" s="3"/>
      <c r="CDL96" s="3"/>
      <c r="CDM96" s="3"/>
      <c r="CDN96" s="3"/>
      <c r="CDO96" s="3"/>
      <c r="CDP96" s="3"/>
      <c r="CDQ96" s="3"/>
      <c r="CDR96" s="3"/>
      <c r="CDS96" s="3"/>
      <c r="CDT96" s="3"/>
      <c r="CDU96" s="3"/>
      <c r="CDV96" s="3"/>
      <c r="CDW96" s="3"/>
      <c r="CDX96" s="3"/>
      <c r="CDY96" s="3"/>
      <c r="CDZ96" s="3"/>
      <c r="CEA96" s="3"/>
      <c r="CEB96" s="3"/>
      <c r="CEC96" s="3"/>
      <c r="CED96" s="3"/>
      <c r="CEE96" s="3"/>
      <c r="CEF96" s="3"/>
      <c r="CEG96" s="3"/>
      <c r="CEH96" s="3"/>
      <c r="CEI96" s="3"/>
      <c r="CEJ96" s="3"/>
      <c r="CEK96" s="3"/>
      <c r="CEL96" s="3"/>
      <c r="CEM96" s="3"/>
      <c r="CEN96" s="3"/>
      <c r="CEO96" s="3"/>
      <c r="CEP96" s="3"/>
      <c r="CEQ96" s="3"/>
      <c r="CER96" s="3"/>
      <c r="CES96" s="3"/>
      <c r="CET96" s="3"/>
      <c r="CEU96" s="3"/>
      <c r="CEV96" s="3"/>
      <c r="CEW96" s="3"/>
      <c r="CEX96" s="3"/>
      <c r="CEY96" s="3"/>
      <c r="CEZ96" s="3"/>
      <c r="CFA96" s="3"/>
      <c r="CFB96" s="3"/>
      <c r="CFC96" s="3"/>
      <c r="CFD96" s="3"/>
      <c r="CFE96" s="3"/>
      <c r="CFF96" s="3"/>
      <c r="CFG96" s="3"/>
      <c r="CFH96" s="3"/>
      <c r="CFI96" s="3"/>
      <c r="CFJ96" s="3"/>
      <c r="CFK96" s="3"/>
      <c r="CFL96" s="3"/>
      <c r="CFM96" s="3"/>
      <c r="CFN96" s="3"/>
      <c r="CFO96" s="3"/>
      <c r="CFP96" s="3"/>
      <c r="CFQ96" s="3"/>
      <c r="CFR96" s="3"/>
      <c r="CFS96" s="3"/>
      <c r="CFT96" s="3"/>
      <c r="CFU96" s="3"/>
      <c r="CFV96" s="3"/>
      <c r="CFW96" s="3"/>
    </row>
    <row r="97" spans="1:2207" s="6" customFormat="1" ht="24.75" customHeight="1" x14ac:dyDescent="0.25">
      <c r="A97" s="162"/>
      <c r="B97" s="181"/>
      <c r="C97" s="180"/>
      <c r="D97" s="158"/>
      <c r="E97" s="108"/>
      <c r="F97" s="234"/>
      <c r="G97" s="197"/>
      <c r="H97" s="106" t="s">
        <v>46</v>
      </c>
      <c r="I97" s="190"/>
      <c r="J97" s="190"/>
      <c r="K97" s="190"/>
      <c r="L97" s="30">
        <f>O97+P97+Q97+R97</f>
        <v>5000</v>
      </c>
      <c r="M97" s="30">
        <f>L97</f>
        <v>5000</v>
      </c>
      <c r="N97" s="37"/>
      <c r="O97" s="35">
        <v>0</v>
      </c>
      <c r="P97" s="35">
        <v>0</v>
      </c>
      <c r="Q97" s="35">
        <v>0</v>
      </c>
      <c r="R97" s="35">
        <v>5000</v>
      </c>
      <c r="S97" s="36">
        <v>0.1</v>
      </c>
      <c r="T97" s="36">
        <v>0.1</v>
      </c>
      <c r="U97" s="36">
        <v>0.2</v>
      </c>
      <c r="V97" s="36">
        <v>0.6</v>
      </c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  <c r="AMK97" s="3"/>
      <c r="AML97" s="3"/>
      <c r="AMM97" s="3"/>
      <c r="AMN97" s="3"/>
      <c r="AMO97" s="3"/>
      <c r="AMP97" s="3"/>
      <c r="AMQ97" s="3"/>
      <c r="AMR97" s="3"/>
      <c r="AMS97" s="3"/>
      <c r="AMT97" s="3"/>
      <c r="AMU97" s="3"/>
      <c r="AMV97" s="3"/>
      <c r="AMW97" s="3"/>
      <c r="AMX97" s="3"/>
      <c r="AMY97" s="3"/>
      <c r="AMZ97" s="3"/>
      <c r="ANA97" s="3"/>
      <c r="ANB97" s="3"/>
      <c r="ANC97" s="3"/>
      <c r="AND97" s="3"/>
      <c r="ANE97" s="3"/>
      <c r="ANF97" s="3"/>
      <c r="ANG97" s="3"/>
      <c r="ANH97" s="3"/>
      <c r="ANI97" s="3"/>
      <c r="ANJ97" s="3"/>
      <c r="ANK97" s="3"/>
      <c r="ANL97" s="3"/>
      <c r="ANM97" s="3"/>
      <c r="ANN97" s="3"/>
      <c r="ANO97" s="3"/>
      <c r="ANP97" s="3"/>
      <c r="ANQ97" s="3"/>
      <c r="ANR97" s="3"/>
      <c r="ANS97" s="3"/>
      <c r="ANT97" s="3"/>
      <c r="ANU97" s="3"/>
      <c r="ANV97" s="3"/>
      <c r="ANW97" s="3"/>
      <c r="ANX97" s="3"/>
      <c r="ANY97" s="3"/>
      <c r="ANZ97" s="3"/>
      <c r="AOA97" s="3"/>
      <c r="AOB97" s="3"/>
      <c r="AOC97" s="3"/>
      <c r="AOD97" s="3"/>
      <c r="AOE97" s="3"/>
      <c r="AOF97" s="3"/>
      <c r="AOG97" s="3"/>
      <c r="AOH97" s="3"/>
      <c r="AOI97" s="3"/>
      <c r="AOJ97" s="3"/>
      <c r="AOK97" s="3"/>
      <c r="AOL97" s="3"/>
      <c r="AOM97" s="3"/>
      <c r="AON97" s="3"/>
      <c r="AOO97" s="3"/>
      <c r="AOP97" s="3"/>
      <c r="AOQ97" s="3"/>
      <c r="AOR97" s="3"/>
      <c r="AOS97" s="3"/>
      <c r="AOT97" s="3"/>
      <c r="AOU97" s="3"/>
      <c r="AOV97" s="3"/>
      <c r="AOW97" s="3"/>
      <c r="AOX97" s="3"/>
      <c r="AOY97" s="3"/>
      <c r="AOZ97" s="3"/>
      <c r="APA97" s="3"/>
      <c r="APB97" s="3"/>
      <c r="APC97" s="3"/>
      <c r="APD97" s="3"/>
      <c r="APE97" s="3"/>
      <c r="APF97" s="3"/>
      <c r="APG97" s="3"/>
      <c r="APH97" s="3"/>
      <c r="API97" s="3"/>
      <c r="APJ97" s="3"/>
      <c r="APK97" s="3"/>
      <c r="APL97" s="3"/>
      <c r="APM97" s="3"/>
      <c r="APN97" s="3"/>
      <c r="APO97" s="3"/>
      <c r="APP97" s="3"/>
      <c r="APQ97" s="3"/>
      <c r="APR97" s="3"/>
      <c r="APS97" s="3"/>
      <c r="APT97" s="3"/>
      <c r="APU97" s="3"/>
      <c r="APV97" s="3"/>
      <c r="APW97" s="3"/>
      <c r="APX97" s="3"/>
      <c r="APY97" s="3"/>
      <c r="APZ97" s="3"/>
      <c r="AQA97" s="3"/>
      <c r="AQB97" s="3"/>
      <c r="AQC97" s="3"/>
      <c r="AQD97" s="3"/>
      <c r="AQE97" s="3"/>
      <c r="AQF97" s="3"/>
      <c r="AQG97" s="3"/>
      <c r="AQH97" s="3"/>
      <c r="AQI97" s="3"/>
      <c r="AQJ97" s="3"/>
      <c r="AQK97" s="3"/>
      <c r="AQL97" s="3"/>
      <c r="AQM97" s="3"/>
      <c r="AQN97" s="3"/>
      <c r="AQO97" s="3"/>
      <c r="AQP97" s="3"/>
      <c r="AQQ97" s="3"/>
      <c r="AQR97" s="3"/>
      <c r="AQS97" s="3"/>
      <c r="AQT97" s="3"/>
      <c r="AQU97" s="3"/>
      <c r="AQV97" s="3"/>
      <c r="AQW97" s="3"/>
      <c r="AQX97" s="3"/>
      <c r="AQY97" s="3"/>
      <c r="AQZ97" s="3"/>
      <c r="ARA97" s="3"/>
      <c r="ARB97" s="3"/>
      <c r="ARC97" s="3"/>
      <c r="ARD97" s="3"/>
      <c r="ARE97" s="3"/>
      <c r="ARF97" s="3"/>
      <c r="ARG97" s="3"/>
      <c r="ARH97" s="3"/>
      <c r="ARI97" s="3"/>
      <c r="ARJ97" s="3"/>
      <c r="ARK97" s="3"/>
      <c r="ARL97" s="3"/>
      <c r="ARM97" s="3"/>
      <c r="ARN97" s="3"/>
      <c r="ARO97" s="3"/>
      <c r="ARP97" s="3"/>
      <c r="ARQ97" s="3"/>
      <c r="ARR97" s="3"/>
      <c r="ARS97" s="3"/>
      <c r="ART97" s="3"/>
      <c r="ARU97" s="3"/>
      <c r="ARV97" s="3"/>
      <c r="ARW97" s="3"/>
      <c r="ARX97" s="3"/>
      <c r="ARY97" s="3"/>
      <c r="ARZ97" s="3"/>
      <c r="ASA97" s="3"/>
      <c r="ASB97" s="3"/>
      <c r="ASC97" s="3"/>
      <c r="ASD97" s="3"/>
      <c r="ASE97" s="3"/>
      <c r="ASF97" s="3"/>
      <c r="ASG97" s="3"/>
      <c r="ASH97" s="3"/>
      <c r="ASI97" s="3"/>
      <c r="ASJ97" s="3"/>
      <c r="ASK97" s="3"/>
      <c r="ASL97" s="3"/>
      <c r="ASM97" s="3"/>
      <c r="ASN97" s="3"/>
      <c r="ASO97" s="3"/>
      <c r="ASP97" s="3"/>
      <c r="ASQ97" s="3"/>
      <c r="ASR97" s="3"/>
      <c r="ASS97" s="3"/>
      <c r="AST97" s="3"/>
      <c r="ASU97" s="3"/>
      <c r="ASV97" s="3"/>
      <c r="ASW97" s="3"/>
      <c r="ASX97" s="3"/>
      <c r="ASY97" s="3"/>
      <c r="ASZ97" s="3"/>
      <c r="ATA97" s="3"/>
      <c r="ATB97" s="3"/>
      <c r="ATC97" s="3"/>
      <c r="ATD97" s="3"/>
      <c r="ATE97" s="3"/>
      <c r="ATF97" s="3"/>
      <c r="ATG97" s="3"/>
      <c r="ATH97" s="3"/>
      <c r="ATI97" s="3"/>
      <c r="ATJ97" s="3"/>
      <c r="ATK97" s="3"/>
      <c r="ATL97" s="3"/>
      <c r="ATM97" s="3"/>
      <c r="ATN97" s="3"/>
      <c r="ATO97" s="3"/>
      <c r="ATP97" s="3"/>
      <c r="ATQ97" s="3"/>
      <c r="ATR97" s="3"/>
      <c r="ATS97" s="3"/>
      <c r="ATT97" s="3"/>
      <c r="ATU97" s="3"/>
      <c r="ATV97" s="3"/>
      <c r="ATW97" s="3"/>
      <c r="ATX97" s="3"/>
      <c r="ATY97" s="3"/>
      <c r="ATZ97" s="3"/>
      <c r="AUA97" s="3"/>
      <c r="AUB97" s="3"/>
      <c r="AUC97" s="3"/>
      <c r="AUD97" s="3"/>
      <c r="AUE97" s="3"/>
      <c r="AUF97" s="3"/>
      <c r="AUG97" s="3"/>
      <c r="AUH97" s="3"/>
      <c r="AUI97" s="3"/>
      <c r="AUJ97" s="3"/>
      <c r="AUK97" s="3"/>
      <c r="AUL97" s="3"/>
      <c r="AUM97" s="3"/>
      <c r="AUN97" s="3"/>
      <c r="AUO97" s="3"/>
      <c r="AUP97" s="3"/>
      <c r="AUQ97" s="3"/>
      <c r="AUR97" s="3"/>
      <c r="AUS97" s="3"/>
      <c r="AUT97" s="3"/>
      <c r="AUU97" s="3"/>
      <c r="AUV97" s="3"/>
      <c r="AUW97" s="3"/>
      <c r="AUX97" s="3"/>
      <c r="AUY97" s="3"/>
      <c r="AUZ97" s="3"/>
      <c r="AVA97" s="3"/>
      <c r="AVB97" s="3"/>
      <c r="AVC97" s="3"/>
      <c r="AVD97" s="3"/>
      <c r="AVE97" s="3"/>
      <c r="AVF97" s="3"/>
      <c r="AVG97" s="3"/>
      <c r="AVH97" s="3"/>
      <c r="AVI97" s="3"/>
      <c r="AVJ97" s="3"/>
      <c r="AVK97" s="3"/>
      <c r="AVL97" s="3"/>
      <c r="AVM97" s="3"/>
      <c r="AVN97" s="3"/>
      <c r="AVO97" s="3"/>
      <c r="AVP97" s="3"/>
      <c r="AVQ97" s="3"/>
      <c r="AVR97" s="3"/>
      <c r="AVS97" s="3"/>
      <c r="AVT97" s="3"/>
      <c r="AVU97" s="3"/>
      <c r="AVV97" s="3"/>
      <c r="AVW97" s="3"/>
      <c r="AVX97" s="3"/>
      <c r="AVY97" s="3"/>
      <c r="AVZ97" s="3"/>
      <c r="AWA97" s="3"/>
      <c r="AWB97" s="3"/>
      <c r="AWC97" s="3"/>
      <c r="AWD97" s="3"/>
      <c r="AWE97" s="3"/>
      <c r="AWF97" s="3"/>
      <c r="AWG97" s="3"/>
      <c r="AWH97" s="3"/>
      <c r="AWI97" s="3"/>
      <c r="AWJ97" s="3"/>
      <c r="AWK97" s="3"/>
      <c r="AWL97" s="3"/>
      <c r="AWM97" s="3"/>
      <c r="AWN97" s="3"/>
      <c r="AWO97" s="3"/>
      <c r="AWP97" s="3"/>
      <c r="AWQ97" s="3"/>
      <c r="AWR97" s="3"/>
      <c r="AWS97" s="3"/>
      <c r="AWT97" s="3"/>
      <c r="AWU97" s="3"/>
      <c r="AWV97" s="3"/>
      <c r="AWW97" s="3"/>
      <c r="AWX97" s="3"/>
      <c r="AWY97" s="3"/>
      <c r="AWZ97" s="3"/>
      <c r="AXA97" s="3"/>
      <c r="AXB97" s="3"/>
      <c r="AXC97" s="3"/>
      <c r="AXD97" s="3"/>
      <c r="AXE97" s="3"/>
      <c r="AXF97" s="3"/>
      <c r="AXG97" s="3"/>
      <c r="AXH97" s="3"/>
      <c r="AXI97" s="3"/>
      <c r="AXJ97" s="3"/>
      <c r="AXK97" s="3"/>
      <c r="AXL97" s="3"/>
      <c r="AXM97" s="3"/>
      <c r="AXN97" s="3"/>
      <c r="AXO97" s="3"/>
      <c r="AXP97" s="3"/>
      <c r="AXQ97" s="3"/>
      <c r="AXR97" s="3"/>
      <c r="AXS97" s="3"/>
      <c r="AXT97" s="3"/>
      <c r="AXU97" s="3"/>
      <c r="AXV97" s="3"/>
      <c r="AXW97" s="3"/>
      <c r="AXX97" s="3"/>
      <c r="AXY97" s="3"/>
      <c r="AXZ97" s="3"/>
      <c r="AYA97" s="3"/>
      <c r="AYB97" s="3"/>
      <c r="AYC97" s="3"/>
      <c r="AYD97" s="3"/>
      <c r="AYE97" s="3"/>
      <c r="AYF97" s="3"/>
      <c r="AYG97" s="3"/>
      <c r="AYH97" s="3"/>
      <c r="AYI97" s="3"/>
      <c r="AYJ97" s="3"/>
      <c r="AYK97" s="3"/>
      <c r="AYL97" s="3"/>
      <c r="AYM97" s="3"/>
      <c r="AYN97" s="3"/>
      <c r="AYO97" s="3"/>
      <c r="AYP97" s="3"/>
      <c r="AYQ97" s="3"/>
      <c r="AYR97" s="3"/>
      <c r="AYS97" s="3"/>
      <c r="AYT97" s="3"/>
      <c r="AYU97" s="3"/>
      <c r="AYV97" s="3"/>
      <c r="AYW97" s="3"/>
      <c r="AYX97" s="3"/>
      <c r="AYY97" s="3"/>
      <c r="AYZ97" s="3"/>
      <c r="AZA97" s="3"/>
      <c r="AZB97" s="3"/>
      <c r="AZC97" s="3"/>
      <c r="AZD97" s="3"/>
      <c r="AZE97" s="3"/>
      <c r="AZF97" s="3"/>
      <c r="AZG97" s="3"/>
      <c r="AZH97" s="3"/>
      <c r="AZI97" s="3"/>
      <c r="AZJ97" s="3"/>
      <c r="AZK97" s="3"/>
      <c r="AZL97" s="3"/>
      <c r="AZM97" s="3"/>
      <c r="AZN97" s="3"/>
      <c r="AZO97" s="3"/>
      <c r="AZP97" s="3"/>
      <c r="AZQ97" s="3"/>
      <c r="AZR97" s="3"/>
      <c r="AZS97" s="3"/>
      <c r="AZT97" s="3"/>
      <c r="AZU97" s="3"/>
      <c r="AZV97" s="3"/>
      <c r="AZW97" s="3"/>
      <c r="AZX97" s="3"/>
      <c r="AZY97" s="3"/>
      <c r="AZZ97" s="3"/>
      <c r="BAA97" s="3"/>
      <c r="BAB97" s="3"/>
      <c r="BAC97" s="3"/>
      <c r="BAD97" s="3"/>
      <c r="BAE97" s="3"/>
      <c r="BAF97" s="3"/>
      <c r="BAG97" s="3"/>
      <c r="BAH97" s="3"/>
      <c r="BAI97" s="3"/>
      <c r="BAJ97" s="3"/>
      <c r="BAK97" s="3"/>
      <c r="BAL97" s="3"/>
      <c r="BAM97" s="3"/>
      <c r="BAN97" s="3"/>
      <c r="BAO97" s="3"/>
      <c r="BAP97" s="3"/>
      <c r="BAQ97" s="3"/>
      <c r="BAR97" s="3"/>
      <c r="BAS97" s="3"/>
      <c r="BAT97" s="3"/>
      <c r="BAU97" s="3"/>
      <c r="BAV97" s="3"/>
      <c r="BAW97" s="3"/>
      <c r="BAX97" s="3"/>
      <c r="BAY97" s="3"/>
      <c r="BAZ97" s="3"/>
      <c r="BBA97" s="3"/>
      <c r="BBB97" s="3"/>
      <c r="BBC97" s="3"/>
      <c r="BBD97" s="3"/>
      <c r="BBE97" s="3"/>
      <c r="BBF97" s="3"/>
      <c r="BBG97" s="3"/>
      <c r="BBH97" s="3"/>
      <c r="BBI97" s="3"/>
      <c r="BBJ97" s="3"/>
      <c r="BBK97" s="3"/>
      <c r="BBL97" s="3"/>
      <c r="BBM97" s="3"/>
      <c r="BBN97" s="3"/>
      <c r="BBO97" s="3"/>
      <c r="BBP97" s="3"/>
      <c r="BBQ97" s="3"/>
      <c r="BBR97" s="3"/>
      <c r="BBS97" s="3"/>
      <c r="BBT97" s="3"/>
      <c r="BBU97" s="3"/>
      <c r="BBV97" s="3"/>
      <c r="BBW97" s="3"/>
      <c r="BBX97" s="3"/>
      <c r="BBY97" s="3"/>
      <c r="BBZ97" s="3"/>
      <c r="BCA97" s="3"/>
      <c r="BCB97" s="3"/>
      <c r="BCC97" s="3"/>
      <c r="BCD97" s="3"/>
      <c r="BCE97" s="3"/>
      <c r="BCF97" s="3"/>
      <c r="BCG97" s="3"/>
      <c r="BCH97" s="3"/>
      <c r="BCI97" s="3"/>
      <c r="BCJ97" s="3"/>
      <c r="BCK97" s="3"/>
      <c r="BCL97" s="3"/>
      <c r="BCM97" s="3"/>
      <c r="BCN97" s="3"/>
      <c r="BCO97" s="3"/>
      <c r="BCP97" s="3"/>
      <c r="BCQ97" s="3"/>
      <c r="BCR97" s="3"/>
      <c r="BCS97" s="3"/>
      <c r="BCT97" s="3"/>
      <c r="BCU97" s="3"/>
      <c r="BCV97" s="3"/>
      <c r="BCW97" s="3"/>
      <c r="BCX97" s="3"/>
      <c r="BCY97" s="3"/>
      <c r="BCZ97" s="3"/>
      <c r="BDA97" s="3"/>
      <c r="BDB97" s="3"/>
      <c r="BDC97" s="3"/>
      <c r="BDD97" s="3"/>
      <c r="BDE97" s="3"/>
      <c r="BDF97" s="3"/>
      <c r="BDG97" s="3"/>
      <c r="BDH97" s="3"/>
      <c r="BDI97" s="3"/>
      <c r="BDJ97" s="3"/>
      <c r="BDK97" s="3"/>
      <c r="BDL97" s="3"/>
      <c r="BDM97" s="3"/>
      <c r="BDN97" s="3"/>
      <c r="BDO97" s="3"/>
      <c r="BDP97" s="3"/>
      <c r="BDQ97" s="3"/>
      <c r="BDR97" s="3"/>
      <c r="BDS97" s="3"/>
      <c r="BDT97" s="3"/>
      <c r="BDU97" s="3"/>
      <c r="BDV97" s="3"/>
      <c r="BDW97" s="3"/>
      <c r="BDX97" s="3"/>
      <c r="BDY97" s="3"/>
      <c r="BDZ97" s="3"/>
      <c r="BEA97" s="3"/>
      <c r="BEB97" s="3"/>
      <c r="BEC97" s="3"/>
      <c r="BED97" s="3"/>
      <c r="BEE97" s="3"/>
      <c r="BEF97" s="3"/>
      <c r="BEG97" s="3"/>
      <c r="BEH97" s="3"/>
      <c r="BEI97" s="3"/>
      <c r="BEJ97" s="3"/>
      <c r="BEK97" s="3"/>
      <c r="BEL97" s="3"/>
      <c r="BEM97" s="3"/>
      <c r="BEN97" s="3"/>
      <c r="BEO97" s="3"/>
      <c r="BEP97" s="3"/>
      <c r="BEQ97" s="3"/>
      <c r="BER97" s="3"/>
      <c r="BES97" s="3"/>
      <c r="BET97" s="3"/>
      <c r="BEU97" s="3"/>
      <c r="BEV97" s="3"/>
      <c r="BEW97" s="3"/>
      <c r="BEX97" s="3"/>
      <c r="BEY97" s="3"/>
      <c r="BEZ97" s="3"/>
      <c r="BFA97" s="3"/>
      <c r="BFB97" s="3"/>
      <c r="BFC97" s="3"/>
      <c r="BFD97" s="3"/>
      <c r="BFE97" s="3"/>
      <c r="BFF97" s="3"/>
      <c r="BFG97" s="3"/>
      <c r="BFH97" s="3"/>
      <c r="BFI97" s="3"/>
      <c r="BFJ97" s="3"/>
      <c r="BFK97" s="3"/>
      <c r="BFL97" s="3"/>
      <c r="BFM97" s="3"/>
      <c r="BFN97" s="3"/>
      <c r="BFO97" s="3"/>
      <c r="BFP97" s="3"/>
      <c r="BFQ97" s="3"/>
      <c r="BFR97" s="3"/>
      <c r="BFS97" s="3"/>
      <c r="BFT97" s="3"/>
      <c r="BFU97" s="3"/>
      <c r="BFV97" s="3"/>
      <c r="BFW97" s="3"/>
      <c r="BFX97" s="3"/>
      <c r="BFY97" s="3"/>
      <c r="BFZ97" s="3"/>
      <c r="BGA97" s="3"/>
      <c r="BGB97" s="3"/>
      <c r="BGC97" s="3"/>
      <c r="BGD97" s="3"/>
      <c r="BGE97" s="3"/>
      <c r="BGF97" s="3"/>
      <c r="BGG97" s="3"/>
      <c r="BGH97" s="3"/>
      <c r="BGI97" s="3"/>
      <c r="BGJ97" s="3"/>
      <c r="BGK97" s="3"/>
      <c r="BGL97" s="3"/>
      <c r="BGM97" s="3"/>
      <c r="BGN97" s="3"/>
      <c r="BGO97" s="3"/>
      <c r="BGP97" s="3"/>
      <c r="BGQ97" s="3"/>
      <c r="BGR97" s="3"/>
      <c r="BGS97" s="3"/>
      <c r="BGT97" s="3"/>
      <c r="BGU97" s="3"/>
      <c r="BGV97" s="3"/>
      <c r="BGW97" s="3"/>
      <c r="BGX97" s="3"/>
      <c r="BGY97" s="3"/>
      <c r="BGZ97" s="3"/>
      <c r="BHA97" s="3"/>
      <c r="BHB97" s="3"/>
      <c r="BHC97" s="3"/>
      <c r="BHD97" s="3"/>
      <c r="BHE97" s="3"/>
      <c r="BHF97" s="3"/>
      <c r="BHG97" s="3"/>
      <c r="BHH97" s="3"/>
      <c r="BHI97" s="3"/>
      <c r="BHJ97" s="3"/>
      <c r="BHK97" s="3"/>
      <c r="BHL97" s="3"/>
      <c r="BHM97" s="3"/>
      <c r="BHN97" s="3"/>
      <c r="BHO97" s="3"/>
      <c r="BHP97" s="3"/>
      <c r="BHQ97" s="3"/>
      <c r="BHR97" s="3"/>
      <c r="BHS97" s="3"/>
      <c r="BHT97" s="3"/>
      <c r="BHU97" s="3"/>
      <c r="BHV97" s="3"/>
      <c r="BHW97" s="3"/>
      <c r="BHX97" s="3"/>
      <c r="BHY97" s="3"/>
      <c r="BHZ97" s="3"/>
      <c r="BIA97" s="3"/>
      <c r="BIB97" s="3"/>
      <c r="BIC97" s="3"/>
      <c r="BID97" s="3"/>
      <c r="BIE97" s="3"/>
      <c r="BIF97" s="3"/>
      <c r="BIG97" s="3"/>
      <c r="BIH97" s="3"/>
      <c r="BII97" s="3"/>
      <c r="BIJ97" s="3"/>
      <c r="BIK97" s="3"/>
      <c r="BIL97" s="3"/>
      <c r="BIM97" s="3"/>
      <c r="BIN97" s="3"/>
      <c r="BIO97" s="3"/>
      <c r="BIP97" s="3"/>
      <c r="BIQ97" s="3"/>
      <c r="BIR97" s="3"/>
      <c r="BIS97" s="3"/>
      <c r="BIT97" s="3"/>
      <c r="BIU97" s="3"/>
      <c r="BIV97" s="3"/>
      <c r="BIW97" s="3"/>
      <c r="BIX97" s="3"/>
      <c r="BIY97" s="3"/>
      <c r="BIZ97" s="3"/>
      <c r="BJA97" s="3"/>
      <c r="BJB97" s="3"/>
      <c r="BJC97" s="3"/>
      <c r="BJD97" s="3"/>
      <c r="BJE97" s="3"/>
      <c r="BJF97" s="3"/>
      <c r="BJG97" s="3"/>
      <c r="BJH97" s="3"/>
      <c r="BJI97" s="3"/>
      <c r="BJJ97" s="3"/>
      <c r="BJK97" s="3"/>
      <c r="BJL97" s="3"/>
      <c r="BJM97" s="3"/>
      <c r="BJN97" s="3"/>
      <c r="BJO97" s="3"/>
      <c r="BJP97" s="3"/>
      <c r="BJQ97" s="3"/>
      <c r="BJR97" s="3"/>
      <c r="BJS97" s="3"/>
      <c r="BJT97" s="3"/>
      <c r="BJU97" s="3"/>
      <c r="BJV97" s="3"/>
      <c r="BJW97" s="3"/>
      <c r="BJX97" s="3"/>
      <c r="BJY97" s="3"/>
      <c r="BJZ97" s="3"/>
      <c r="BKA97" s="3"/>
      <c r="BKB97" s="3"/>
      <c r="BKC97" s="3"/>
      <c r="BKD97" s="3"/>
      <c r="BKE97" s="3"/>
      <c r="BKF97" s="3"/>
      <c r="BKG97" s="3"/>
      <c r="BKH97" s="3"/>
      <c r="BKI97" s="3"/>
      <c r="BKJ97" s="3"/>
      <c r="BKK97" s="3"/>
      <c r="BKL97" s="3"/>
      <c r="BKM97" s="3"/>
      <c r="BKN97" s="3"/>
      <c r="BKO97" s="3"/>
      <c r="BKP97" s="3"/>
      <c r="BKQ97" s="3"/>
      <c r="BKR97" s="3"/>
      <c r="BKS97" s="3"/>
      <c r="BKT97" s="3"/>
      <c r="BKU97" s="3"/>
      <c r="BKV97" s="3"/>
      <c r="BKW97" s="3"/>
      <c r="BKX97" s="3"/>
      <c r="BKY97" s="3"/>
      <c r="BKZ97" s="3"/>
      <c r="BLA97" s="3"/>
      <c r="BLB97" s="3"/>
      <c r="BLC97" s="3"/>
      <c r="BLD97" s="3"/>
      <c r="BLE97" s="3"/>
      <c r="BLF97" s="3"/>
      <c r="BLG97" s="3"/>
      <c r="BLH97" s="3"/>
      <c r="BLI97" s="3"/>
      <c r="BLJ97" s="3"/>
      <c r="BLK97" s="3"/>
      <c r="BLL97" s="3"/>
      <c r="BLM97" s="3"/>
      <c r="BLN97" s="3"/>
      <c r="BLO97" s="3"/>
      <c r="BLP97" s="3"/>
      <c r="BLQ97" s="3"/>
      <c r="BLR97" s="3"/>
      <c r="BLS97" s="3"/>
      <c r="BLT97" s="3"/>
      <c r="BLU97" s="3"/>
      <c r="BLV97" s="3"/>
      <c r="BLW97" s="3"/>
      <c r="BLX97" s="3"/>
      <c r="BLY97" s="3"/>
      <c r="BLZ97" s="3"/>
      <c r="BMA97" s="3"/>
      <c r="BMB97" s="3"/>
      <c r="BMC97" s="3"/>
      <c r="BMD97" s="3"/>
      <c r="BME97" s="3"/>
      <c r="BMF97" s="3"/>
      <c r="BMG97" s="3"/>
      <c r="BMH97" s="3"/>
      <c r="BMI97" s="3"/>
      <c r="BMJ97" s="3"/>
      <c r="BMK97" s="3"/>
      <c r="BML97" s="3"/>
      <c r="BMM97" s="3"/>
      <c r="BMN97" s="3"/>
      <c r="BMO97" s="3"/>
      <c r="BMP97" s="3"/>
      <c r="BMQ97" s="3"/>
      <c r="BMR97" s="3"/>
      <c r="BMS97" s="3"/>
      <c r="BMT97" s="3"/>
      <c r="BMU97" s="3"/>
      <c r="BMV97" s="3"/>
      <c r="BMW97" s="3"/>
      <c r="BMX97" s="3"/>
      <c r="BMY97" s="3"/>
      <c r="BMZ97" s="3"/>
      <c r="BNA97" s="3"/>
      <c r="BNB97" s="3"/>
      <c r="BNC97" s="3"/>
      <c r="BND97" s="3"/>
      <c r="BNE97" s="3"/>
      <c r="BNF97" s="3"/>
      <c r="BNG97" s="3"/>
      <c r="BNH97" s="3"/>
      <c r="BNI97" s="3"/>
      <c r="BNJ97" s="3"/>
      <c r="BNK97" s="3"/>
      <c r="BNL97" s="3"/>
      <c r="BNM97" s="3"/>
      <c r="BNN97" s="3"/>
      <c r="BNO97" s="3"/>
      <c r="BNP97" s="3"/>
      <c r="BNQ97" s="3"/>
      <c r="BNR97" s="3"/>
      <c r="BNS97" s="3"/>
      <c r="BNT97" s="3"/>
      <c r="BNU97" s="3"/>
      <c r="BNV97" s="3"/>
      <c r="BNW97" s="3"/>
      <c r="BNX97" s="3"/>
      <c r="BNY97" s="3"/>
      <c r="BNZ97" s="3"/>
      <c r="BOA97" s="3"/>
      <c r="BOB97" s="3"/>
      <c r="BOC97" s="3"/>
      <c r="BOD97" s="3"/>
      <c r="BOE97" s="3"/>
      <c r="BOF97" s="3"/>
      <c r="BOG97" s="3"/>
      <c r="BOH97" s="3"/>
      <c r="BOI97" s="3"/>
      <c r="BOJ97" s="3"/>
      <c r="BOK97" s="3"/>
      <c r="BOL97" s="3"/>
      <c r="BOM97" s="3"/>
      <c r="BON97" s="3"/>
      <c r="BOO97" s="3"/>
      <c r="BOP97" s="3"/>
      <c r="BOQ97" s="3"/>
      <c r="BOR97" s="3"/>
      <c r="BOS97" s="3"/>
      <c r="BOT97" s="3"/>
      <c r="BOU97" s="3"/>
      <c r="BOV97" s="3"/>
      <c r="BOW97" s="3"/>
      <c r="BOX97" s="3"/>
      <c r="BOY97" s="3"/>
      <c r="BOZ97" s="3"/>
      <c r="BPA97" s="3"/>
      <c r="BPB97" s="3"/>
      <c r="BPC97" s="3"/>
      <c r="BPD97" s="3"/>
      <c r="BPE97" s="3"/>
      <c r="BPF97" s="3"/>
      <c r="BPG97" s="3"/>
      <c r="BPH97" s="3"/>
      <c r="BPI97" s="3"/>
      <c r="BPJ97" s="3"/>
      <c r="BPK97" s="3"/>
      <c r="BPL97" s="3"/>
      <c r="BPM97" s="3"/>
      <c r="BPN97" s="3"/>
      <c r="BPO97" s="3"/>
      <c r="BPP97" s="3"/>
      <c r="BPQ97" s="3"/>
      <c r="BPR97" s="3"/>
      <c r="BPS97" s="3"/>
      <c r="BPT97" s="3"/>
      <c r="BPU97" s="3"/>
      <c r="BPV97" s="3"/>
      <c r="BPW97" s="3"/>
      <c r="BPX97" s="3"/>
      <c r="BPY97" s="3"/>
      <c r="BPZ97" s="3"/>
      <c r="BQA97" s="3"/>
      <c r="BQB97" s="3"/>
      <c r="BQC97" s="3"/>
      <c r="BQD97" s="3"/>
      <c r="BQE97" s="3"/>
      <c r="BQF97" s="3"/>
      <c r="BQG97" s="3"/>
      <c r="BQH97" s="3"/>
      <c r="BQI97" s="3"/>
      <c r="BQJ97" s="3"/>
      <c r="BQK97" s="3"/>
      <c r="BQL97" s="3"/>
      <c r="BQM97" s="3"/>
      <c r="BQN97" s="3"/>
      <c r="BQO97" s="3"/>
      <c r="BQP97" s="3"/>
      <c r="BQQ97" s="3"/>
      <c r="BQR97" s="3"/>
      <c r="BQS97" s="3"/>
      <c r="BQT97" s="3"/>
      <c r="BQU97" s="3"/>
      <c r="BQV97" s="3"/>
      <c r="BQW97" s="3"/>
      <c r="BQX97" s="3"/>
      <c r="BQY97" s="3"/>
      <c r="BQZ97" s="3"/>
      <c r="BRA97" s="3"/>
      <c r="BRB97" s="3"/>
      <c r="BRC97" s="3"/>
      <c r="BRD97" s="3"/>
      <c r="BRE97" s="3"/>
      <c r="BRF97" s="3"/>
      <c r="BRG97" s="3"/>
      <c r="BRH97" s="3"/>
      <c r="BRI97" s="3"/>
      <c r="BRJ97" s="3"/>
      <c r="BRK97" s="3"/>
      <c r="BRL97" s="3"/>
      <c r="BRM97" s="3"/>
      <c r="BRN97" s="3"/>
      <c r="BRO97" s="3"/>
      <c r="BRP97" s="3"/>
      <c r="BRQ97" s="3"/>
      <c r="BRR97" s="3"/>
      <c r="BRS97" s="3"/>
      <c r="BRT97" s="3"/>
      <c r="BRU97" s="3"/>
      <c r="BRV97" s="3"/>
      <c r="BRW97" s="3"/>
      <c r="BRX97" s="3"/>
      <c r="BRY97" s="3"/>
      <c r="BRZ97" s="3"/>
      <c r="BSA97" s="3"/>
      <c r="BSB97" s="3"/>
      <c r="BSC97" s="3"/>
      <c r="BSD97" s="3"/>
      <c r="BSE97" s="3"/>
      <c r="BSF97" s="3"/>
      <c r="BSG97" s="3"/>
      <c r="BSH97" s="3"/>
      <c r="BSI97" s="3"/>
      <c r="BSJ97" s="3"/>
      <c r="BSK97" s="3"/>
      <c r="BSL97" s="3"/>
      <c r="BSM97" s="3"/>
      <c r="BSN97" s="3"/>
      <c r="BSO97" s="3"/>
      <c r="BSP97" s="3"/>
      <c r="BSQ97" s="3"/>
      <c r="BSR97" s="3"/>
      <c r="BSS97" s="3"/>
      <c r="BST97" s="3"/>
      <c r="BSU97" s="3"/>
      <c r="BSV97" s="3"/>
      <c r="BSW97" s="3"/>
      <c r="BSX97" s="3"/>
      <c r="BSY97" s="3"/>
      <c r="BSZ97" s="3"/>
      <c r="BTA97" s="3"/>
      <c r="BTB97" s="3"/>
      <c r="BTC97" s="3"/>
      <c r="BTD97" s="3"/>
      <c r="BTE97" s="3"/>
      <c r="BTF97" s="3"/>
      <c r="BTG97" s="3"/>
      <c r="BTH97" s="3"/>
      <c r="BTI97" s="3"/>
      <c r="BTJ97" s="3"/>
      <c r="BTK97" s="3"/>
      <c r="BTL97" s="3"/>
      <c r="BTM97" s="3"/>
      <c r="BTN97" s="3"/>
      <c r="BTO97" s="3"/>
      <c r="BTP97" s="3"/>
      <c r="BTQ97" s="3"/>
      <c r="BTR97" s="3"/>
      <c r="BTS97" s="3"/>
      <c r="BTT97" s="3"/>
      <c r="BTU97" s="3"/>
      <c r="BTV97" s="3"/>
      <c r="BTW97" s="3"/>
      <c r="BTX97" s="3"/>
      <c r="BTY97" s="3"/>
      <c r="BTZ97" s="3"/>
      <c r="BUA97" s="3"/>
      <c r="BUB97" s="3"/>
      <c r="BUC97" s="3"/>
      <c r="BUD97" s="3"/>
      <c r="BUE97" s="3"/>
      <c r="BUF97" s="3"/>
      <c r="BUG97" s="3"/>
      <c r="BUH97" s="3"/>
      <c r="BUI97" s="3"/>
      <c r="BUJ97" s="3"/>
      <c r="BUK97" s="3"/>
      <c r="BUL97" s="3"/>
      <c r="BUM97" s="3"/>
      <c r="BUN97" s="3"/>
      <c r="BUO97" s="3"/>
      <c r="BUP97" s="3"/>
      <c r="BUQ97" s="3"/>
      <c r="BUR97" s="3"/>
      <c r="BUS97" s="3"/>
      <c r="BUT97" s="3"/>
      <c r="BUU97" s="3"/>
      <c r="BUV97" s="3"/>
      <c r="BUW97" s="3"/>
      <c r="BUX97" s="3"/>
      <c r="BUY97" s="3"/>
      <c r="BUZ97" s="3"/>
      <c r="BVA97" s="3"/>
      <c r="BVB97" s="3"/>
      <c r="BVC97" s="3"/>
      <c r="BVD97" s="3"/>
      <c r="BVE97" s="3"/>
      <c r="BVF97" s="3"/>
      <c r="BVG97" s="3"/>
      <c r="BVH97" s="3"/>
      <c r="BVI97" s="3"/>
      <c r="BVJ97" s="3"/>
      <c r="BVK97" s="3"/>
      <c r="BVL97" s="3"/>
      <c r="BVM97" s="3"/>
      <c r="BVN97" s="3"/>
      <c r="BVO97" s="3"/>
      <c r="BVP97" s="3"/>
      <c r="BVQ97" s="3"/>
      <c r="BVR97" s="3"/>
      <c r="BVS97" s="3"/>
      <c r="BVT97" s="3"/>
      <c r="BVU97" s="3"/>
      <c r="BVV97" s="3"/>
      <c r="BVW97" s="3"/>
      <c r="BVX97" s="3"/>
      <c r="BVY97" s="3"/>
      <c r="BVZ97" s="3"/>
      <c r="BWA97" s="3"/>
      <c r="BWB97" s="3"/>
      <c r="BWC97" s="3"/>
      <c r="BWD97" s="3"/>
      <c r="BWE97" s="3"/>
      <c r="BWF97" s="3"/>
      <c r="BWG97" s="3"/>
      <c r="BWH97" s="3"/>
      <c r="BWI97" s="3"/>
      <c r="BWJ97" s="3"/>
      <c r="BWK97" s="3"/>
      <c r="BWL97" s="3"/>
      <c r="BWM97" s="3"/>
      <c r="BWN97" s="3"/>
      <c r="BWO97" s="3"/>
      <c r="BWP97" s="3"/>
      <c r="BWQ97" s="3"/>
      <c r="BWR97" s="3"/>
      <c r="BWS97" s="3"/>
      <c r="BWT97" s="3"/>
      <c r="BWU97" s="3"/>
      <c r="BWV97" s="3"/>
      <c r="BWW97" s="3"/>
      <c r="BWX97" s="3"/>
      <c r="BWY97" s="3"/>
      <c r="BWZ97" s="3"/>
      <c r="BXA97" s="3"/>
      <c r="BXB97" s="3"/>
      <c r="BXC97" s="3"/>
      <c r="BXD97" s="3"/>
      <c r="BXE97" s="3"/>
      <c r="BXF97" s="3"/>
      <c r="BXG97" s="3"/>
      <c r="BXH97" s="3"/>
      <c r="BXI97" s="3"/>
      <c r="BXJ97" s="3"/>
      <c r="BXK97" s="3"/>
      <c r="BXL97" s="3"/>
      <c r="BXM97" s="3"/>
      <c r="BXN97" s="3"/>
      <c r="BXO97" s="3"/>
      <c r="BXP97" s="3"/>
      <c r="BXQ97" s="3"/>
      <c r="BXR97" s="3"/>
      <c r="BXS97" s="3"/>
      <c r="BXT97" s="3"/>
      <c r="BXU97" s="3"/>
      <c r="BXV97" s="3"/>
      <c r="BXW97" s="3"/>
      <c r="BXX97" s="3"/>
      <c r="BXY97" s="3"/>
      <c r="BXZ97" s="3"/>
      <c r="BYA97" s="3"/>
      <c r="BYB97" s="3"/>
      <c r="BYC97" s="3"/>
      <c r="BYD97" s="3"/>
      <c r="BYE97" s="3"/>
      <c r="BYF97" s="3"/>
      <c r="BYG97" s="3"/>
      <c r="BYH97" s="3"/>
      <c r="BYI97" s="3"/>
      <c r="BYJ97" s="3"/>
      <c r="BYK97" s="3"/>
      <c r="BYL97" s="3"/>
      <c r="BYM97" s="3"/>
      <c r="BYN97" s="3"/>
      <c r="BYO97" s="3"/>
      <c r="BYP97" s="3"/>
      <c r="BYQ97" s="3"/>
      <c r="BYR97" s="3"/>
      <c r="BYS97" s="3"/>
      <c r="BYT97" s="3"/>
      <c r="BYU97" s="3"/>
      <c r="BYV97" s="3"/>
      <c r="BYW97" s="3"/>
      <c r="BYX97" s="3"/>
      <c r="BYY97" s="3"/>
      <c r="BYZ97" s="3"/>
      <c r="BZA97" s="3"/>
      <c r="BZB97" s="3"/>
      <c r="BZC97" s="3"/>
      <c r="BZD97" s="3"/>
      <c r="BZE97" s="3"/>
      <c r="BZF97" s="3"/>
      <c r="BZG97" s="3"/>
      <c r="BZH97" s="3"/>
      <c r="BZI97" s="3"/>
      <c r="BZJ97" s="3"/>
      <c r="BZK97" s="3"/>
      <c r="BZL97" s="3"/>
      <c r="BZM97" s="3"/>
      <c r="BZN97" s="3"/>
      <c r="BZO97" s="3"/>
      <c r="BZP97" s="3"/>
      <c r="BZQ97" s="3"/>
      <c r="BZR97" s="3"/>
      <c r="BZS97" s="3"/>
      <c r="BZT97" s="3"/>
      <c r="BZU97" s="3"/>
      <c r="BZV97" s="3"/>
      <c r="BZW97" s="3"/>
      <c r="BZX97" s="3"/>
      <c r="BZY97" s="3"/>
      <c r="BZZ97" s="3"/>
      <c r="CAA97" s="3"/>
      <c r="CAB97" s="3"/>
      <c r="CAC97" s="3"/>
      <c r="CAD97" s="3"/>
      <c r="CAE97" s="3"/>
      <c r="CAF97" s="3"/>
      <c r="CAG97" s="3"/>
      <c r="CAH97" s="3"/>
      <c r="CAI97" s="3"/>
      <c r="CAJ97" s="3"/>
      <c r="CAK97" s="3"/>
      <c r="CAL97" s="3"/>
      <c r="CAM97" s="3"/>
      <c r="CAN97" s="3"/>
      <c r="CAO97" s="3"/>
      <c r="CAP97" s="3"/>
      <c r="CAQ97" s="3"/>
      <c r="CAR97" s="3"/>
      <c r="CAS97" s="3"/>
      <c r="CAT97" s="3"/>
      <c r="CAU97" s="3"/>
      <c r="CAV97" s="3"/>
      <c r="CAW97" s="3"/>
      <c r="CAX97" s="3"/>
      <c r="CAY97" s="3"/>
      <c r="CAZ97" s="3"/>
      <c r="CBA97" s="3"/>
      <c r="CBB97" s="3"/>
      <c r="CBC97" s="3"/>
      <c r="CBD97" s="3"/>
      <c r="CBE97" s="3"/>
      <c r="CBF97" s="3"/>
      <c r="CBG97" s="3"/>
      <c r="CBH97" s="3"/>
      <c r="CBI97" s="3"/>
      <c r="CBJ97" s="3"/>
      <c r="CBK97" s="3"/>
      <c r="CBL97" s="3"/>
      <c r="CBM97" s="3"/>
      <c r="CBN97" s="3"/>
      <c r="CBO97" s="3"/>
      <c r="CBP97" s="3"/>
      <c r="CBQ97" s="3"/>
      <c r="CBR97" s="3"/>
      <c r="CBS97" s="3"/>
      <c r="CBT97" s="3"/>
      <c r="CBU97" s="3"/>
      <c r="CBV97" s="3"/>
      <c r="CBW97" s="3"/>
      <c r="CBX97" s="3"/>
      <c r="CBY97" s="3"/>
      <c r="CBZ97" s="3"/>
      <c r="CCA97" s="3"/>
      <c r="CCB97" s="3"/>
      <c r="CCC97" s="3"/>
      <c r="CCD97" s="3"/>
      <c r="CCE97" s="3"/>
      <c r="CCF97" s="3"/>
      <c r="CCG97" s="3"/>
      <c r="CCH97" s="3"/>
      <c r="CCI97" s="3"/>
      <c r="CCJ97" s="3"/>
      <c r="CCK97" s="3"/>
      <c r="CCL97" s="3"/>
      <c r="CCM97" s="3"/>
      <c r="CCN97" s="3"/>
      <c r="CCO97" s="3"/>
      <c r="CCP97" s="3"/>
      <c r="CCQ97" s="3"/>
      <c r="CCR97" s="3"/>
      <c r="CCS97" s="3"/>
      <c r="CCT97" s="3"/>
      <c r="CCU97" s="3"/>
      <c r="CCV97" s="3"/>
      <c r="CCW97" s="3"/>
      <c r="CCX97" s="3"/>
      <c r="CCY97" s="3"/>
      <c r="CCZ97" s="3"/>
      <c r="CDA97" s="3"/>
      <c r="CDB97" s="3"/>
      <c r="CDC97" s="3"/>
      <c r="CDD97" s="3"/>
      <c r="CDE97" s="3"/>
      <c r="CDF97" s="3"/>
      <c r="CDG97" s="3"/>
      <c r="CDH97" s="3"/>
      <c r="CDI97" s="3"/>
      <c r="CDJ97" s="3"/>
      <c r="CDK97" s="3"/>
      <c r="CDL97" s="3"/>
      <c r="CDM97" s="3"/>
      <c r="CDN97" s="3"/>
      <c r="CDO97" s="3"/>
      <c r="CDP97" s="3"/>
      <c r="CDQ97" s="3"/>
      <c r="CDR97" s="3"/>
      <c r="CDS97" s="3"/>
      <c r="CDT97" s="3"/>
      <c r="CDU97" s="3"/>
      <c r="CDV97" s="3"/>
      <c r="CDW97" s="3"/>
      <c r="CDX97" s="3"/>
      <c r="CDY97" s="3"/>
      <c r="CDZ97" s="3"/>
      <c r="CEA97" s="3"/>
      <c r="CEB97" s="3"/>
      <c r="CEC97" s="3"/>
      <c r="CED97" s="3"/>
      <c r="CEE97" s="3"/>
      <c r="CEF97" s="3"/>
      <c r="CEG97" s="3"/>
      <c r="CEH97" s="3"/>
      <c r="CEI97" s="3"/>
      <c r="CEJ97" s="3"/>
      <c r="CEK97" s="3"/>
      <c r="CEL97" s="3"/>
      <c r="CEM97" s="3"/>
      <c r="CEN97" s="3"/>
      <c r="CEO97" s="3"/>
      <c r="CEP97" s="3"/>
      <c r="CEQ97" s="3"/>
      <c r="CER97" s="3"/>
      <c r="CES97" s="3"/>
      <c r="CET97" s="3"/>
      <c r="CEU97" s="3"/>
      <c r="CEV97" s="3"/>
      <c r="CEW97" s="3"/>
      <c r="CEX97" s="3"/>
      <c r="CEY97" s="3"/>
      <c r="CEZ97" s="3"/>
      <c r="CFA97" s="3"/>
      <c r="CFB97" s="3"/>
      <c r="CFC97" s="3"/>
      <c r="CFD97" s="3"/>
      <c r="CFE97" s="3"/>
      <c r="CFF97" s="3"/>
      <c r="CFG97" s="3"/>
      <c r="CFH97" s="3"/>
      <c r="CFI97" s="3"/>
      <c r="CFJ97" s="3"/>
      <c r="CFK97" s="3"/>
      <c r="CFL97" s="3"/>
      <c r="CFM97" s="3"/>
      <c r="CFN97" s="3"/>
      <c r="CFO97" s="3"/>
      <c r="CFP97" s="3"/>
      <c r="CFQ97" s="3"/>
      <c r="CFR97" s="3"/>
      <c r="CFS97" s="3"/>
      <c r="CFT97" s="3"/>
      <c r="CFU97" s="3"/>
      <c r="CFV97" s="3"/>
      <c r="CFW97" s="3"/>
    </row>
    <row r="98" spans="1:2207" ht="24.75" customHeight="1" x14ac:dyDescent="0.25">
      <c r="A98" s="162"/>
      <c r="B98" s="181"/>
      <c r="C98" s="180"/>
      <c r="D98" s="158"/>
      <c r="E98" s="108"/>
      <c r="F98" s="234"/>
      <c r="G98" s="196" t="s">
        <v>31</v>
      </c>
      <c r="H98" s="196"/>
      <c r="I98" s="196"/>
      <c r="J98" s="196"/>
      <c r="K98" s="196"/>
      <c r="L98" s="24">
        <f>SUM(L92:L97)</f>
        <v>45950</v>
      </c>
      <c r="M98" s="24">
        <f>SUM(M92:M97)</f>
        <v>45950</v>
      </c>
      <c r="N98" s="24"/>
      <c r="O98" s="25">
        <f>SUM(O92:O97)</f>
        <v>900</v>
      </c>
      <c r="P98" s="25">
        <f>SUM(P92:P97)</f>
        <v>12350</v>
      </c>
      <c r="Q98" s="25">
        <f>SUM(Q92:Q97)</f>
        <v>26350</v>
      </c>
      <c r="R98" s="25">
        <f>SUM(R92:R97)</f>
        <v>6350</v>
      </c>
      <c r="S98" s="26">
        <f>(S92+S94+S95+S96+S97)/5</f>
        <v>0.12999999999999998</v>
      </c>
      <c r="T98" s="26">
        <f t="shared" ref="T98:V98" si="20">(T92+T94+T95+T96+T97)/5</f>
        <v>0.31</v>
      </c>
      <c r="U98" s="26">
        <f t="shared" si="20"/>
        <v>0.26999999999999996</v>
      </c>
      <c r="V98" s="26">
        <f t="shared" si="20"/>
        <v>0.29000000000000004</v>
      </c>
    </row>
    <row r="99" spans="1:2207" ht="50.25" customHeight="1" x14ac:dyDescent="0.25">
      <c r="A99" s="162"/>
      <c r="B99" s="181"/>
      <c r="C99" s="180"/>
      <c r="D99" s="158"/>
      <c r="E99" s="108"/>
      <c r="F99" s="234"/>
      <c r="G99" s="195" t="s">
        <v>152</v>
      </c>
      <c r="H99" s="106" t="s">
        <v>158</v>
      </c>
      <c r="I99" s="190" t="s">
        <v>159</v>
      </c>
      <c r="J99" s="190" t="s">
        <v>160</v>
      </c>
      <c r="K99" s="190" t="s">
        <v>161</v>
      </c>
      <c r="L99" s="30">
        <f>O99+P99+Q99+R99</f>
        <v>5400</v>
      </c>
      <c r="M99" s="30">
        <f>O99+P99+Q99+R99</f>
        <v>5400</v>
      </c>
      <c r="N99" s="37"/>
      <c r="O99" s="35">
        <f>450*3</f>
        <v>1350</v>
      </c>
      <c r="P99" s="35">
        <f>$O$99</f>
        <v>1350</v>
      </c>
      <c r="Q99" s="35">
        <f>$O$99</f>
        <v>1350</v>
      </c>
      <c r="R99" s="35">
        <f>$O$99</f>
        <v>1350</v>
      </c>
      <c r="S99" s="36">
        <v>0.25</v>
      </c>
      <c r="T99" s="36">
        <v>0.25</v>
      </c>
      <c r="U99" s="36">
        <v>0.25</v>
      </c>
      <c r="V99" s="36">
        <v>0.25</v>
      </c>
    </row>
    <row r="100" spans="1:2207" ht="60" customHeight="1" x14ac:dyDescent="0.25">
      <c r="A100" s="162"/>
      <c r="B100" s="181"/>
      <c r="C100" s="180"/>
      <c r="D100" s="158"/>
      <c r="E100" s="108"/>
      <c r="F100" s="234"/>
      <c r="G100" s="195"/>
      <c r="H100" s="106" t="s">
        <v>156</v>
      </c>
      <c r="I100" s="190"/>
      <c r="J100" s="190"/>
      <c r="K100" s="190"/>
      <c r="L100" s="30">
        <f>O100+P100+Q100+R100</f>
        <v>2500</v>
      </c>
      <c r="M100" s="30">
        <f>O100+P100+Q100+R100</f>
        <v>2500</v>
      </c>
      <c r="N100" s="37"/>
      <c r="O100" s="35">
        <v>0</v>
      </c>
      <c r="P100" s="35">
        <v>0</v>
      </c>
      <c r="Q100" s="35">
        <v>2500</v>
      </c>
      <c r="R100" s="35">
        <v>0</v>
      </c>
      <c r="S100" s="36">
        <v>0.1</v>
      </c>
      <c r="T100" s="36">
        <v>0.2</v>
      </c>
      <c r="U100" s="36">
        <v>0.5</v>
      </c>
      <c r="V100" s="36">
        <v>0.2</v>
      </c>
    </row>
    <row r="101" spans="1:2207" ht="55.5" customHeight="1" x14ac:dyDescent="0.25">
      <c r="A101" s="162"/>
      <c r="B101" s="181"/>
      <c r="C101" s="180"/>
      <c r="D101" s="158"/>
      <c r="E101" s="108"/>
      <c r="F101" s="234"/>
      <c r="G101" s="195"/>
      <c r="H101" s="106" t="s">
        <v>157</v>
      </c>
      <c r="I101" s="190"/>
      <c r="J101" s="190"/>
      <c r="K101" s="190"/>
      <c r="L101" s="30">
        <f>O101+P101+Q101+R101</f>
        <v>500</v>
      </c>
      <c r="M101" s="30">
        <f>L101</f>
        <v>500</v>
      </c>
      <c r="N101" s="37"/>
      <c r="O101" s="35">
        <v>0</v>
      </c>
      <c r="P101" s="35">
        <v>500</v>
      </c>
      <c r="Q101" s="35">
        <v>0</v>
      </c>
      <c r="R101" s="35">
        <v>0</v>
      </c>
      <c r="S101" s="36">
        <v>0.1</v>
      </c>
      <c r="T101" s="36">
        <v>0.5</v>
      </c>
      <c r="U101" s="36">
        <v>0.2</v>
      </c>
      <c r="V101" s="36">
        <v>0.2</v>
      </c>
    </row>
    <row r="102" spans="1:2207" ht="41.25" customHeight="1" x14ac:dyDescent="0.25">
      <c r="A102" s="162"/>
      <c r="B102" s="181"/>
      <c r="C102" s="180"/>
      <c r="D102" s="158"/>
      <c r="E102" s="108"/>
      <c r="F102" s="234"/>
      <c r="G102" s="196" t="s">
        <v>31</v>
      </c>
      <c r="H102" s="196"/>
      <c r="I102" s="196"/>
      <c r="J102" s="196"/>
      <c r="K102" s="196"/>
      <c r="L102" s="24">
        <f>SUM(L99:L101)</f>
        <v>8400</v>
      </c>
      <c r="M102" s="24">
        <f>SUM(M99:M101)</f>
        <v>8400</v>
      </c>
      <c r="N102" s="24"/>
      <c r="O102" s="25">
        <f>SUM(O99:O101)</f>
        <v>1350</v>
      </c>
      <c r="P102" s="25">
        <f>SUM(P99:P101)</f>
        <v>1850</v>
      </c>
      <c r="Q102" s="25">
        <f>SUM(Q99:Q101)</f>
        <v>3850</v>
      </c>
      <c r="R102" s="25">
        <f>SUM(R99:R101)</f>
        <v>1350</v>
      </c>
      <c r="S102" s="26">
        <f>(S99+S100+S101)/3</f>
        <v>0.15</v>
      </c>
      <c r="T102" s="26">
        <f t="shared" ref="T102:V102" si="21">(T99+T100+T101)/3</f>
        <v>0.31666666666666665</v>
      </c>
      <c r="U102" s="26">
        <f t="shared" si="21"/>
        <v>0.31666666666666665</v>
      </c>
      <c r="V102" s="26">
        <f t="shared" si="21"/>
        <v>0.21666666666666667</v>
      </c>
    </row>
    <row r="103" spans="1:2207" s="6" customFormat="1" ht="48" customHeight="1" x14ac:dyDescent="0.25">
      <c r="A103" s="162"/>
      <c r="B103" s="181"/>
      <c r="C103" s="180"/>
      <c r="D103" s="158"/>
      <c r="E103" s="108"/>
      <c r="F103" s="234"/>
      <c r="G103" s="157" t="s">
        <v>214</v>
      </c>
      <c r="H103" s="106" t="s">
        <v>215</v>
      </c>
      <c r="I103" s="239" t="s">
        <v>217</v>
      </c>
      <c r="J103" s="239" t="s">
        <v>218</v>
      </c>
      <c r="K103" s="239" t="s">
        <v>219</v>
      </c>
      <c r="L103" s="30">
        <f>O103+P103+Q103+R103</f>
        <v>4500</v>
      </c>
      <c r="M103" s="30">
        <f>L103</f>
        <v>4500</v>
      </c>
      <c r="N103" s="30"/>
      <c r="O103" s="35">
        <v>0</v>
      </c>
      <c r="P103" s="35">
        <v>0</v>
      </c>
      <c r="Q103" s="35">
        <f>450*5*2</f>
        <v>4500</v>
      </c>
      <c r="R103" s="35">
        <v>0</v>
      </c>
      <c r="S103" s="36">
        <v>0.05</v>
      </c>
      <c r="T103" s="36">
        <v>0.45</v>
      </c>
      <c r="U103" s="36">
        <v>0.5</v>
      </c>
      <c r="V103" s="36">
        <v>0</v>
      </c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  <c r="AMJ103" s="3"/>
      <c r="AMK103" s="3"/>
      <c r="AML103" s="3"/>
      <c r="AMM103" s="3"/>
      <c r="AMN103" s="3"/>
      <c r="AMO103" s="3"/>
      <c r="AMP103" s="3"/>
      <c r="AMQ103" s="3"/>
      <c r="AMR103" s="3"/>
      <c r="AMS103" s="3"/>
      <c r="AMT103" s="3"/>
      <c r="AMU103" s="3"/>
      <c r="AMV103" s="3"/>
      <c r="AMW103" s="3"/>
      <c r="AMX103" s="3"/>
      <c r="AMY103" s="3"/>
      <c r="AMZ103" s="3"/>
      <c r="ANA103" s="3"/>
      <c r="ANB103" s="3"/>
      <c r="ANC103" s="3"/>
      <c r="AND103" s="3"/>
      <c r="ANE103" s="3"/>
      <c r="ANF103" s="3"/>
      <c r="ANG103" s="3"/>
      <c r="ANH103" s="3"/>
      <c r="ANI103" s="3"/>
      <c r="ANJ103" s="3"/>
      <c r="ANK103" s="3"/>
      <c r="ANL103" s="3"/>
      <c r="ANM103" s="3"/>
      <c r="ANN103" s="3"/>
      <c r="ANO103" s="3"/>
      <c r="ANP103" s="3"/>
      <c r="ANQ103" s="3"/>
      <c r="ANR103" s="3"/>
      <c r="ANS103" s="3"/>
      <c r="ANT103" s="3"/>
      <c r="ANU103" s="3"/>
      <c r="ANV103" s="3"/>
      <c r="ANW103" s="3"/>
      <c r="ANX103" s="3"/>
      <c r="ANY103" s="3"/>
      <c r="ANZ103" s="3"/>
      <c r="AOA103" s="3"/>
      <c r="AOB103" s="3"/>
      <c r="AOC103" s="3"/>
      <c r="AOD103" s="3"/>
      <c r="AOE103" s="3"/>
      <c r="AOF103" s="3"/>
      <c r="AOG103" s="3"/>
      <c r="AOH103" s="3"/>
      <c r="AOI103" s="3"/>
      <c r="AOJ103" s="3"/>
      <c r="AOK103" s="3"/>
      <c r="AOL103" s="3"/>
      <c r="AOM103" s="3"/>
      <c r="AON103" s="3"/>
      <c r="AOO103" s="3"/>
      <c r="AOP103" s="3"/>
      <c r="AOQ103" s="3"/>
      <c r="AOR103" s="3"/>
      <c r="AOS103" s="3"/>
      <c r="AOT103" s="3"/>
      <c r="AOU103" s="3"/>
      <c r="AOV103" s="3"/>
      <c r="AOW103" s="3"/>
      <c r="AOX103" s="3"/>
      <c r="AOY103" s="3"/>
      <c r="AOZ103" s="3"/>
      <c r="APA103" s="3"/>
      <c r="APB103" s="3"/>
      <c r="APC103" s="3"/>
      <c r="APD103" s="3"/>
      <c r="APE103" s="3"/>
      <c r="APF103" s="3"/>
      <c r="APG103" s="3"/>
      <c r="APH103" s="3"/>
      <c r="API103" s="3"/>
      <c r="APJ103" s="3"/>
      <c r="APK103" s="3"/>
      <c r="APL103" s="3"/>
      <c r="APM103" s="3"/>
      <c r="APN103" s="3"/>
      <c r="APO103" s="3"/>
      <c r="APP103" s="3"/>
      <c r="APQ103" s="3"/>
      <c r="APR103" s="3"/>
      <c r="APS103" s="3"/>
      <c r="APT103" s="3"/>
      <c r="APU103" s="3"/>
      <c r="APV103" s="3"/>
      <c r="APW103" s="3"/>
      <c r="APX103" s="3"/>
      <c r="APY103" s="3"/>
      <c r="APZ103" s="3"/>
      <c r="AQA103" s="3"/>
      <c r="AQB103" s="3"/>
      <c r="AQC103" s="3"/>
      <c r="AQD103" s="3"/>
      <c r="AQE103" s="3"/>
      <c r="AQF103" s="3"/>
      <c r="AQG103" s="3"/>
      <c r="AQH103" s="3"/>
      <c r="AQI103" s="3"/>
      <c r="AQJ103" s="3"/>
      <c r="AQK103" s="3"/>
      <c r="AQL103" s="3"/>
      <c r="AQM103" s="3"/>
      <c r="AQN103" s="3"/>
      <c r="AQO103" s="3"/>
      <c r="AQP103" s="3"/>
      <c r="AQQ103" s="3"/>
      <c r="AQR103" s="3"/>
      <c r="AQS103" s="3"/>
      <c r="AQT103" s="3"/>
      <c r="AQU103" s="3"/>
      <c r="AQV103" s="3"/>
      <c r="AQW103" s="3"/>
      <c r="AQX103" s="3"/>
      <c r="AQY103" s="3"/>
      <c r="AQZ103" s="3"/>
      <c r="ARA103" s="3"/>
      <c r="ARB103" s="3"/>
      <c r="ARC103" s="3"/>
      <c r="ARD103" s="3"/>
      <c r="ARE103" s="3"/>
      <c r="ARF103" s="3"/>
      <c r="ARG103" s="3"/>
      <c r="ARH103" s="3"/>
      <c r="ARI103" s="3"/>
      <c r="ARJ103" s="3"/>
      <c r="ARK103" s="3"/>
      <c r="ARL103" s="3"/>
      <c r="ARM103" s="3"/>
      <c r="ARN103" s="3"/>
      <c r="ARO103" s="3"/>
      <c r="ARP103" s="3"/>
      <c r="ARQ103" s="3"/>
      <c r="ARR103" s="3"/>
      <c r="ARS103" s="3"/>
      <c r="ART103" s="3"/>
      <c r="ARU103" s="3"/>
      <c r="ARV103" s="3"/>
      <c r="ARW103" s="3"/>
      <c r="ARX103" s="3"/>
      <c r="ARY103" s="3"/>
      <c r="ARZ103" s="3"/>
      <c r="ASA103" s="3"/>
      <c r="ASB103" s="3"/>
      <c r="ASC103" s="3"/>
      <c r="ASD103" s="3"/>
      <c r="ASE103" s="3"/>
      <c r="ASF103" s="3"/>
      <c r="ASG103" s="3"/>
      <c r="ASH103" s="3"/>
      <c r="ASI103" s="3"/>
      <c r="ASJ103" s="3"/>
      <c r="ASK103" s="3"/>
      <c r="ASL103" s="3"/>
      <c r="ASM103" s="3"/>
      <c r="ASN103" s="3"/>
      <c r="ASO103" s="3"/>
      <c r="ASP103" s="3"/>
      <c r="ASQ103" s="3"/>
      <c r="ASR103" s="3"/>
      <c r="ASS103" s="3"/>
      <c r="AST103" s="3"/>
      <c r="ASU103" s="3"/>
      <c r="ASV103" s="3"/>
      <c r="ASW103" s="3"/>
      <c r="ASX103" s="3"/>
      <c r="ASY103" s="3"/>
      <c r="ASZ103" s="3"/>
      <c r="ATA103" s="3"/>
      <c r="ATB103" s="3"/>
      <c r="ATC103" s="3"/>
      <c r="ATD103" s="3"/>
      <c r="ATE103" s="3"/>
      <c r="ATF103" s="3"/>
      <c r="ATG103" s="3"/>
      <c r="ATH103" s="3"/>
      <c r="ATI103" s="3"/>
      <c r="ATJ103" s="3"/>
      <c r="ATK103" s="3"/>
      <c r="ATL103" s="3"/>
      <c r="ATM103" s="3"/>
      <c r="ATN103" s="3"/>
      <c r="ATO103" s="3"/>
      <c r="ATP103" s="3"/>
      <c r="ATQ103" s="3"/>
      <c r="ATR103" s="3"/>
      <c r="ATS103" s="3"/>
      <c r="ATT103" s="3"/>
      <c r="ATU103" s="3"/>
      <c r="ATV103" s="3"/>
      <c r="ATW103" s="3"/>
      <c r="ATX103" s="3"/>
      <c r="ATY103" s="3"/>
      <c r="ATZ103" s="3"/>
      <c r="AUA103" s="3"/>
      <c r="AUB103" s="3"/>
      <c r="AUC103" s="3"/>
      <c r="AUD103" s="3"/>
      <c r="AUE103" s="3"/>
      <c r="AUF103" s="3"/>
      <c r="AUG103" s="3"/>
      <c r="AUH103" s="3"/>
      <c r="AUI103" s="3"/>
      <c r="AUJ103" s="3"/>
      <c r="AUK103" s="3"/>
      <c r="AUL103" s="3"/>
      <c r="AUM103" s="3"/>
      <c r="AUN103" s="3"/>
      <c r="AUO103" s="3"/>
      <c r="AUP103" s="3"/>
      <c r="AUQ103" s="3"/>
      <c r="AUR103" s="3"/>
      <c r="AUS103" s="3"/>
      <c r="AUT103" s="3"/>
      <c r="AUU103" s="3"/>
      <c r="AUV103" s="3"/>
      <c r="AUW103" s="3"/>
      <c r="AUX103" s="3"/>
      <c r="AUY103" s="3"/>
      <c r="AUZ103" s="3"/>
      <c r="AVA103" s="3"/>
      <c r="AVB103" s="3"/>
      <c r="AVC103" s="3"/>
      <c r="AVD103" s="3"/>
      <c r="AVE103" s="3"/>
      <c r="AVF103" s="3"/>
      <c r="AVG103" s="3"/>
      <c r="AVH103" s="3"/>
      <c r="AVI103" s="3"/>
      <c r="AVJ103" s="3"/>
      <c r="AVK103" s="3"/>
      <c r="AVL103" s="3"/>
      <c r="AVM103" s="3"/>
      <c r="AVN103" s="3"/>
      <c r="AVO103" s="3"/>
      <c r="AVP103" s="3"/>
      <c r="AVQ103" s="3"/>
      <c r="AVR103" s="3"/>
      <c r="AVS103" s="3"/>
      <c r="AVT103" s="3"/>
      <c r="AVU103" s="3"/>
      <c r="AVV103" s="3"/>
      <c r="AVW103" s="3"/>
      <c r="AVX103" s="3"/>
      <c r="AVY103" s="3"/>
      <c r="AVZ103" s="3"/>
      <c r="AWA103" s="3"/>
      <c r="AWB103" s="3"/>
      <c r="AWC103" s="3"/>
      <c r="AWD103" s="3"/>
      <c r="AWE103" s="3"/>
      <c r="AWF103" s="3"/>
      <c r="AWG103" s="3"/>
      <c r="AWH103" s="3"/>
      <c r="AWI103" s="3"/>
      <c r="AWJ103" s="3"/>
      <c r="AWK103" s="3"/>
      <c r="AWL103" s="3"/>
      <c r="AWM103" s="3"/>
      <c r="AWN103" s="3"/>
      <c r="AWO103" s="3"/>
      <c r="AWP103" s="3"/>
      <c r="AWQ103" s="3"/>
      <c r="AWR103" s="3"/>
      <c r="AWS103" s="3"/>
      <c r="AWT103" s="3"/>
      <c r="AWU103" s="3"/>
      <c r="AWV103" s="3"/>
      <c r="AWW103" s="3"/>
      <c r="AWX103" s="3"/>
      <c r="AWY103" s="3"/>
      <c r="AWZ103" s="3"/>
      <c r="AXA103" s="3"/>
      <c r="AXB103" s="3"/>
      <c r="AXC103" s="3"/>
      <c r="AXD103" s="3"/>
      <c r="AXE103" s="3"/>
      <c r="AXF103" s="3"/>
      <c r="AXG103" s="3"/>
      <c r="AXH103" s="3"/>
      <c r="AXI103" s="3"/>
      <c r="AXJ103" s="3"/>
      <c r="AXK103" s="3"/>
      <c r="AXL103" s="3"/>
      <c r="AXM103" s="3"/>
      <c r="AXN103" s="3"/>
      <c r="AXO103" s="3"/>
      <c r="AXP103" s="3"/>
      <c r="AXQ103" s="3"/>
      <c r="AXR103" s="3"/>
      <c r="AXS103" s="3"/>
      <c r="AXT103" s="3"/>
      <c r="AXU103" s="3"/>
      <c r="AXV103" s="3"/>
      <c r="AXW103" s="3"/>
      <c r="AXX103" s="3"/>
      <c r="AXY103" s="3"/>
      <c r="AXZ103" s="3"/>
      <c r="AYA103" s="3"/>
      <c r="AYB103" s="3"/>
      <c r="AYC103" s="3"/>
      <c r="AYD103" s="3"/>
      <c r="AYE103" s="3"/>
      <c r="AYF103" s="3"/>
      <c r="AYG103" s="3"/>
      <c r="AYH103" s="3"/>
      <c r="AYI103" s="3"/>
      <c r="AYJ103" s="3"/>
      <c r="AYK103" s="3"/>
      <c r="AYL103" s="3"/>
      <c r="AYM103" s="3"/>
      <c r="AYN103" s="3"/>
      <c r="AYO103" s="3"/>
      <c r="AYP103" s="3"/>
      <c r="AYQ103" s="3"/>
      <c r="AYR103" s="3"/>
      <c r="AYS103" s="3"/>
      <c r="AYT103" s="3"/>
      <c r="AYU103" s="3"/>
      <c r="AYV103" s="3"/>
      <c r="AYW103" s="3"/>
      <c r="AYX103" s="3"/>
      <c r="AYY103" s="3"/>
      <c r="AYZ103" s="3"/>
      <c r="AZA103" s="3"/>
      <c r="AZB103" s="3"/>
      <c r="AZC103" s="3"/>
      <c r="AZD103" s="3"/>
      <c r="AZE103" s="3"/>
      <c r="AZF103" s="3"/>
      <c r="AZG103" s="3"/>
      <c r="AZH103" s="3"/>
      <c r="AZI103" s="3"/>
      <c r="AZJ103" s="3"/>
      <c r="AZK103" s="3"/>
      <c r="AZL103" s="3"/>
      <c r="AZM103" s="3"/>
      <c r="AZN103" s="3"/>
      <c r="AZO103" s="3"/>
      <c r="AZP103" s="3"/>
      <c r="AZQ103" s="3"/>
      <c r="AZR103" s="3"/>
      <c r="AZS103" s="3"/>
      <c r="AZT103" s="3"/>
      <c r="AZU103" s="3"/>
      <c r="AZV103" s="3"/>
      <c r="AZW103" s="3"/>
      <c r="AZX103" s="3"/>
      <c r="AZY103" s="3"/>
      <c r="AZZ103" s="3"/>
      <c r="BAA103" s="3"/>
      <c r="BAB103" s="3"/>
      <c r="BAC103" s="3"/>
      <c r="BAD103" s="3"/>
      <c r="BAE103" s="3"/>
      <c r="BAF103" s="3"/>
      <c r="BAG103" s="3"/>
      <c r="BAH103" s="3"/>
      <c r="BAI103" s="3"/>
      <c r="BAJ103" s="3"/>
      <c r="BAK103" s="3"/>
      <c r="BAL103" s="3"/>
      <c r="BAM103" s="3"/>
      <c r="BAN103" s="3"/>
      <c r="BAO103" s="3"/>
      <c r="BAP103" s="3"/>
      <c r="BAQ103" s="3"/>
      <c r="BAR103" s="3"/>
      <c r="BAS103" s="3"/>
      <c r="BAT103" s="3"/>
      <c r="BAU103" s="3"/>
      <c r="BAV103" s="3"/>
      <c r="BAW103" s="3"/>
      <c r="BAX103" s="3"/>
      <c r="BAY103" s="3"/>
      <c r="BAZ103" s="3"/>
      <c r="BBA103" s="3"/>
      <c r="BBB103" s="3"/>
      <c r="BBC103" s="3"/>
      <c r="BBD103" s="3"/>
      <c r="BBE103" s="3"/>
      <c r="BBF103" s="3"/>
      <c r="BBG103" s="3"/>
      <c r="BBH103" s="3"/>
      <c r="BBI103" s="3"/>
      <c r="BBJ103" s="3"/>
      <c r="BBK103" s="3"/>
      <c r="BBL103" s="3"/>
      <c r="BBM103" s="3"/>
      <c r="BBN103" s="3"/>
      <c r="BBO103" s="3"/>
      <c r="BBP103" s="3"/>
      <c r="BBQ103" s="3"/>
      <c r="BBR103" s="3"/>
      <c r="BBS103" s="3"/>
      <c r="BBT103" s="3"/>
      <c r="BBU103" s="3"/>
      <c r="BBV103" s="3"/>
      <c r="BBW103" s="3"/>
      <c r="BBX103" s="3"/>
      <c r="BBY103" s="3"/>
      <c r="BBZ103" s="3"/>
      <c r="BCA103" s="3"/>
      <c r="BCB103" s="3"/>
      <c r="BCC103" s="3"/>
      <c r="BCD103" s="3"/>
      <c r="BCE103" s="3"/>
      <c r="BCF103" s="3"/>
      <c r="BCG103" s="3"/>
      <c r="BCH103" s="3"/>
      <c r="BCI103" s="3"/>
      <c r="BCJ103" s="3"/>
      <c r="BCK103" s="3"/>
      <c r="BCL103" s="3"/>
      <c r="BCM103" s="3"/>
      <c r="BCN103" s="3"/>
      <c r="BCO103" s="3"/>
      <c r="BCP103" s="3"/>
      <c r="BCQ103" s="3"/>
      <c r="BCR103" s="3"/>
      <c r="BCS103" s="3"/>
      <c r="BCT103" s="3"/>
      <c r="BCU103" s="3"/>
      <c r="BCV103" s="3"/>
      <c r="BCW103" s="3"/>
      <c r="BCX103" s="3"/>
      <c r="BCY103" s="3"/>
      <c r="BCZ103" s="3"/>
      <c r="BDA103" s="3"/>
      <c r="BDB103" s="3"/>
      <c r="BDC103" s="3"/>
      <c r="BDD103" s="3"/>
      <c r="BDE103" s="3"/>
      <c r="BDF103" s="3"/>
      <c r="BDG103" s="3"/>
      <c r="BDH103" s="3"/>
      <c r="BDI103" s="3"/>
      <c r="BDJ103" s="3"/>
      <c r="BDK103" s="3"/>
      <c r="BDL103" s="3"/>
      <c r="BDM103" s="3"/>
      <c r="BDN103" s="3"/>
      <c r="BDO103" s="3"/>
      <c r="BDP103" s="3"/>
      <c r="BDQ103" s="3"/>
      <c r="BDR103" s="3"/>
      <c r="BDS103" s="3"/>
      <c r="BDT103" s="3"/>
      <c r="BDU103" s="3"/>
      <c r="BDV103" s="3"/>
      <c r="BDW103" s="3"/>
      <c r="BDX103" s="3"/>
      <c r="BDY103" s="3"/>
      <c r="BDZ103" s="3"/>
      <c r="BEA103" s="3"/>
      <c r="BEB103" s="3"/>
      <c r="BEC103" s="3"/>
      <c r="BED103" s="3"/>
      <c r="BEE103" s="3"/>
      <c r="BEF103" s="3"/>
      <c r="BEG103" s="3"/>
      <c r="BEH103" s="3"/>
      <c r="BEI103" s="3"/>
      <c r="BEJ103" s="3"/>
      <c r="BEK103" s="3"/>
      <c r="BEL103" s="3"/>
      <c r="BEM103" s="3"/>
      <c r="BEN103" s="3"/>
      <c r="BEO103" s="3"/>
      <c r="BEP103" s="3"/>
      <c r="BEQ103" s="3"/>
      <c r="BER103" s="3"/>
      <c r="BES103" s="3"/>
      <c r="BET103" s="3"/>
      <c r="BEU103" s="3"/>
      <c r="BEV103" s="3"/>
      <c r="BEW103" s="3"/>
      <c r="BEX103" s="3"/>
      <c r="BEY103" s="3"/>
      <c r="BEZ103" s="3"/>
      <c r="BFA103" s="3"/>
      <c r="BFB103" s="3"/>
      <c r="BFC103" s="3"/>
      <c r="BFD103" s="3"/>
      <c r="BFE103" s="3"/>
      <c r="BFF103" s="3"/>
      <c r="BFG103" s="3"/>
      <c r="BFH103" s="3"/>
      <c r="BFI103" s="3"/>
      <c r="BFJ103" s="3"/>
      <c r="BFK103" s="3"/>
      <c r="BFL103" s="3"/>
      <c r="BFM103" s="3"/>
      <c r="BFN103" s="3"/>
      <c r="BFO103" s="3"/>
      <c r="BFP103" s="3"/>
      <c r="BFQ103" s="3"/>
      <c r="BFR103" s="3"/>
      <c r="BFS103" s="3"/>
      <c r="BFT103" s="3"/>
      <c r="BFU103" s="3"/>
      <c r="BFV103" s="3"/>
      <c r="BFW103" s="3"/>
      <c r="BFX103" s="3"/>
      <c r="BFY103" s="3"/>
      <c r="BFZ103" s="3"/>
      <c r="BGA103" s="3"/>
      <c r="BGB103" s="3"/>
      <c r="BGC103" s="3"/>
      <c r="BGD103" s="3"/>
      <c r="BGE103" s="3"/>
      <c r="BGF103" s="3"/>
      <c r="BGG103" s="3"/>
      <c r="BGH103" s="3"/>
      <c r="BGI103" s="3"/>
      <c r="BGJ103" s="3"/>
      <c r="BGK103" s="3"/>
      <c r="BGL103" s="3"/>
      <c r="BGM103" s="3"/>
      <c r="BGN103" s="3"/>
      <c r="BGO103" s="3"/>
      <c r="BGP103" s="3"/>
      <c r="BGQ103" s="3"/>
      <c r="BGR103" s="3"/>
      <c r="BGS103" s="3"/>
      <c r="BGT103" s="3"/>
      <c r="BGU103" s="3"/>
      <c r="BGV103" s="3"/>
      <c r="BGW103" s="3"/>
      <c r="BGX103" s="3"/>
      <c r="BGY103" s="3"/>
      <c r="BGZ103" s="3"/>
      <c r="BHA103" s="3"/>
      <c r="BHB103" s="3"/>
      <c r="BHC103" s="3"/>
      <c r="BHD103" s="3"/>
      <c r="BHE103" s="3"/>
      <c r="BHF103" s="3"/>
      <c r="BHG103" s="3"/>
      <c r="BHH103" s="3"/>
      <c r="BHI103" s="3"/>
      <c r="BHJ103" s="3"/>
      <c r="BHK103" s="3"/>
      <c r="BHL103" s="3"/>
      <c r="BHM103" s="3"/>
      <c r="BHN103" s="3"/>
      <c r="BHO103" s="3"/>
      <c r="BHP103" s="3"/>
      <c r="BHQ103" s="3"/>
      <c r="BHR103" s="3"/>
      <c r="BHS103" s="3"/>
      <c r="BHT103" s="3"/>
      <c r="BHU103" s="3"/>
      <c r="BHV103" s="3"/>
      <c r="BHW103" s="3"/>
      <c r="BHX103" s="3"/>
      <c r="BHY103" s="3"/>
      <c r="BHZ103" s="3"/>
      <c r="BIA103" s="3"/>
      <c r="BIB103" s="3"/>
      <c r="BIC103" s="3"/>
      <c r="BID103" s="3"/>
      <c r="BIE103" s="3"/>
      <c r="BIF103" s="3"/>
      <c r="BIG103" s="3"/>
      <c r="BIH103" s="3"/>
      <c r="BII103" s="3"/>
      <c r="BIJ103" s="3"/>
      <c r="BIK103" s="3"/>
      <c r="BIL103" s="3"/>
      <c r="BIM103" s="3"/>
      <c r="BIN103" s="3"/>
      <c r="BIO103" s="3"/>
      <c r="BIP103" s="3"/>
      <c r="BIQ103" s="3"/>
      <c r="BIR103" s="3"/>
      <c r="BIS103" s="3"/>
      <c r="BIT103" s="3"/>
      <c r="BIU103" s="3"/>
      <c r="BIV103" s="3"/>
      <c r="BIW103" s="3"/>
      <c r="BIX103" s="3"/>
      <c r="BIY103" s="3"/>
      <c r="BIZ103" s="3"/>
      <c r="BJA103" s="3"/>
      <c r="BJB103" s="3"/>
      <c r="BJC103" s="3"/>
      <c r="BJD103" s="3"/>
      <c r="BJE103" s="3"/>
      <c r="BJF103" s="3"/>
      <c r="BJG103" s="3"/>
      <c r="BJH103" s="3"/>
      <c r="BJI103" s="3"/>
      <c r="BJJ103" s="3"/>
      <c r="BJK103" s="3"/>
      <c r="BJL103" s="3"/>
      <c r="BJM103" s="3"/>
      <c r="BJN103" s="3"/>
      <c r="BJO103" s="3"/>
      <c r="BJP103" s="3"/>
      <c r="BJQ103" s="3"/>
      <c r="BJR103" s="3"/>
      <c r="BJS103" s="3"/>
      <c r="BJT103" s="3"/>
      <c r="BJU103" s="3"/>
      <c r="BJV103" s="3"/>
      <c r="BJW103" s="3"/>
      <c r="BJX103" s="3"/>
      <c r="BJY103" s="3"/>
      <c r="BJZ103" s="3"/>
      <c r="BKA103" s="3"/>
      <c r="BKB103" s="3"/>
      <c r="BKC103" s="3"/>
      <c r="BKD103" s="3"/>
      <c r="BKE103" s="3"/>
      <c r="BKF103" s="3"/>
      <c r="BKG103" s="3"/>
      <c r="BKH103" s="3"/>
      <c r="BKI103" s="3"/>
      <c r="BKJ103" s="3"/>
      <c r="BKK103" s="3"/>
      <c r="BKL103" s="3"/>
      <c r="BKM103" s="3"/>
      <c r="BKN103" s="3"/>
      <c r="BKO103" s="3"/>
      <c r="BKP103" s="3"/>
      <c r="BKQ103" s="3"/>
      <c r="BKR103" s="3"/>
      <c r="BKS103" s="3"/>
      <c r="BKT103" s="3"/>
      <c r="BKU103" s="3"/>
      <c r="BKV103" s="3"/>
      <c r="BKW103" s="3"/>
      <c r="BKX103" s="3"/>
      <c r="BKY103" s="3"/>
      <c r="BKZ103" s="3"/>
      <c r="BLA103" s="3"/>
      <c r="BLB103" s="3"/>
      <c r="BLC103" s="3"/>
      <c r="BLD103" s="3"/>
      <c r="BLE103" s="3"/>
      <c r="BLF103" s="3"/>
      <c r="BLG103" s="3"/>
      <c r="BLH103" s="3"/>
      <c r="BLI103" s="3"/>
      <c r="BLJ103" s="3"/>
      <c r="BLK103" s="3"/>
      <c r="BLL103" s="3"/>
      <c r="BLM103" s="3"/>
      <c r="BLN103" s="3"/>
      <c r="BLO103" s="3"/>
      <c r="BLP103" s="3"/>
      <c r="BLQ103" s="3"/>
      <c r="BLR103" s="3"/>
      <c r="BLS103" s="3"/>
      <c r="BLT103" s="3"/>
      <c r="BLU103" s="3"/>
      <c r="BLV103" s="3"/>
      <c r="BLW103" s="3"/>
      <c r="BLX103" s="3"/>
      <c r="BLY103" s="3"/>
      <c r="BLZ103" s="3"/>
      <c r="BMA103" s="3"/>
      <c r="BMB103" s="3"/>
      <c r="BMC103" s="3"/>
      <c r="BMD103" s="3"/>
      <c r="BME103" s="3"/>
      <c r="BMF103" s="3"/>
      <c r="BMG103" s="3"/>
      <c r="BMH103" s="3"/>
      <c r="BMI103" s="3"/>
      <c r="BMJ103" s="3"/>
      <c r="BMK103" s="3"/>
      <c r="BML103" s="3"/>
      <c r="BMM103" s="3"/>
      <c r="BMN103" s="3"/>
      <c r="BMO103" s="3"/>
      <c r="BMP103" s="3"/>
      <c r="BMQ103" s="3"/>
      <c r="BMR103" s="3"/>
      <c r="BMS103" s="3"/>
      <c r="BMT103" s="3"/>
      <c r="BMU103" s="3"/>
      <c r="BMV103" s="3"/>
      <c r="BMW103" s="3"/>
      <c r="BMX103" s="3"/>
      <c r="BMY103" s="3"/>
      <c r="BMZ103" s="3"/>
      <c r="BNA103" s="3"/>
      <c r="BNB103" s="3"/>
      <c r="BNC103" s="3"/>
      <c r="BND103" s="3"/>
      <c r="BNE103" s="3"/>
      <c r="BNF103" s="3"/>
      <c r="BNG103" s="3"/>
      <c r="BNH103" s="3"/>
      <c r="BNI103" s="3"/>
      <c r="BNJ103" s="3"/>
      <c r="BNK103" s="3"/>
      <c r="BNL103" s="3"/>
      <c r="BNM103" s="3"/>
      <c r="BNN103" s="3"/>
      <c r="BNO103" s="3"/>
      <c r="BNP103" s="3"/>
      <c r="BNQ103" s="3"/>
      <c r="BNR103" s="3"/>
      <c r="BNS103" s="3"/>
      <c r="BNT103" s="3"/>
      <c r="BNU103" s="3"/>
      <c r="BNV103" s="3"/>
      <c r="BNW103" s="3"/>
      <c r="BNX103" s="3"/>
      <c r="BNY103" s="3"/>
      <c r="BNZ103" s="3"/>
      <c r="BOA103" s="3"/>
      <c r="BOB103" s="3"/>
      <c r="BOC103" s="3"/>
      <c r="BOD103" s="3"/>
      <c r="BOE103" s="3"/>
      <c r="BOF103" s="3"/>
      <c r="BOG103" s="3"/>
      <c r="BOH103" s="3"/>
      <c r="BOI103" s="3"/>
      <c r="BOJ103" s="3"/>
      <c r="BOK103" s="3"/>
      <c r="BOL103" s="3"/>
      <c r="BOM103" s="3"/>
      <c r="BON103" s="3"/>
      <c r="BOO103" s="3"/>
      <c r="BOP103" s="3"/>
      <c r="BOQ103" s="3"/>
      <c r="BOR103" s="3"/>
      <c r="BOS103" s="3"/>
      <c r="BOT103" s="3"/>
      <c r="BOU103" s="3"/>
      <c r="BOV103" s="3"/>
      <c r="BOW103" s="3"/>
      <c r="BOX103" s="3"/>
      <c r="BOY103" s="3"/>
      <c r="BOZ103" s="3"/>
      <c r="BPA103" s="3"/>
      <c r="BPB103" s="3"/>
      <c r="BPC103" s="3"/>
      <c r="BPD103" s="3"/>
      <c r="BPE103" s="3"/>
      <c r="BPF103" s="3"/>
      <c r="BPG103" s="3"/>
      <c r="BPH103" s="3"/>
      <c r="BPI103" s="3"/>
      <c r="BPJ103" s="3"/>
      <c r="BPK103" s="3"/>
      <c r="BPL103" s="3"/>
      <c r="BPM103" s="3"/>
      <c r="BPN103" s="3"/>
      <c r="BPO103" s="3"/>
      <c r="BPP103" s="3"/>
      <c r="BPQ103" s="3"/>
      <c r="BPR103" s="3"/>
      <c r="BPS103" s="3"/>
      <c r="BPT103" s="3"/>
      <c r="BPU103" s="3"/>
      <c r="BPV103" s="3"/>
      <c r="BPW103" s="3"/>
      <c r="BPX103" s="3"/>
      <c r="BPY103" s="3"/>
      <c r="BPZ103" s="3"/>
      <c r="BQA103" s="3"/>
      <c r="BQB103" s="3"/>
      <c r="BQC103" s="3"/>
      <c r="BQD103" s="3"/>
      <c r="BQE103" s="3"/>
      <c r="BQF103" s="3"/>
      <c r="BQG103" s="3"/>
      <c r="BQH103" s="3"/>
      <c r="BQI103" s="3"/>
      <c r="BQJ103" s="3"/>
      <c r="BQK103" s="3"/>
      <c r="BQL103" s="3"/>
      <c r="BQM103" s="3"/>
      <c r="BQN103" s="3"/>
      <c r="BQO103" s="3"/>
      <c r="BQP103" s="3"/>
      <c r="BQQ103" s="3"/>
      <c r="BQR103" s="3"/>
      <c r="BQS103" s="3"/>
      <c r="BQT103" s="3"/>
      <c r="BQU103" s="3"/>
      <c r="BQV103" s="3"/>
      <c r="BQW103" s="3"/>
      <c r="BQX103" s="3"/>
      <c r="BQY103" s="3"/>
      <c r="BQZ103" s="3"/>
      <c r="BRA103" s="3"/>
      <c r="BRB103" s="3"/>
      <c r="BRC103" s="3"/>
      <c r="BRD103" s="3"/>
      <c r="BRE103" s="3"/>
      <c r="BRF103" s="3"/>
      <c r="BRG103" s="3"/>
      <c r="BRH103" s="3"/>
      <c r="BRI103" s="3"/>
      <c r="BRJ103" s="3"/>
      <c r="BRK103" s="3"/>
      <c r="BRL103" s="3"/>
      <c r="BRM103" s="3"/>
      <c r="BRN103" s="3"/>
      <c r="BRO103" s="3"/>
      <c r="BRP103" s="3"/>
      <c r="BRQ103" s="3"/>
      <c r="BRR103" s="3"/>
      <c r="BRS103" s="3"/>
      <c r="BRT103" s="3"/>
      <c r="BRU103" s="3"/>
      <c r="BRV103" s="3"/>
      <c r="BRW103" s="3"/>
      <c r="BRX103" s="3"/>
      <c r="BRY103" s="3"/>
      <c r="BRZ103" s="3"/>
      <c r="BSA103" s="3"/>
      <c r="BSB103" s="3"/>
      <c r="BSC103" s="3"/>
      <c r="BSD103" s="3"/>
      <c r="BSE103" s="3"/>
      <c r="BSF103" s="3"/>
      <c r="BSG103" s="3"/>
      <c r="BSH103" s="3"/>
      <c r="BSI103" s="3"/>
      <c r="BSJ103" s="3"/>
      <c r="BSK103" s="3"/>
      <c r="BSL103" s="3"/>
      <c r="BSM103" s="3"/>
      <c r="BSN103" s="3"/>
      <c r="BSO103" s="3"/>
      <c r="BSP103" s="3"/>
      <c r="BSQ103" s="3"/>
      <c r="BSR103" s="3"/>
      <c r="BSS103" s="3"/>
      <c r="BST103" s="3"/>
      <c r="BSU103" s="3"/>
      <c r="BSV103" s="3"/>
      <c r="BSW103" s="3"/>
      <c r="BSX103" s="3"/>
      <c r="BSY103" s="3"/>
      <c r="BSZ103" s="3"/>
      <c r="BTA103" s="3"/>
      <c r="BTB103" s="3"/>
      <c r="BTC103" s="3"/>
      <c r="BTD103" s="3"/>
      <c r="BTE103" s="3"/>
      <c r="BTF103" s="3"/>
      <c r="BTG103" s="3"/>
      <c r="BTH103" s="3"/>
      <c r="BTI103" s="3"/>
      <c r="BTJ103" s="3"/>
      <c r="BTK103" s="3"/>
      <c r="BTL103" s="3"/>
      <c r="BTM103" s="3"/>
      <c r="BTN103" s="3"/>
      <c r="BTO103" s="3"/>
      <c r="BTP103" s="3"/>
      <c r="BTQ103" s="3"/>
      <c r="BTR103" s="3"/>
      <c r="BTS103" s="3"/>
      <c r="BTT103" s="3"/>
      <c r="BTU103" s="3"/>
      <c r="BTV103" s="3"/>
      <c r="BTW103" s="3"/>
      <c r="BTX103" s="3"/>
      <c r="BTY103" s="3"/>
      <c r="BTZ103" s="3"/>
      <c r="BUA103" s="3"/>
      <c r="BUB103" s="3"/>
      <c r="BUC103" s="3"/>
      <c r="BUD103" s="3"/>
      <c r="BUE103" s="3"/>
      <c r="BUF103" s="3"/>
      <c r="BUG103" s="3"/>
      <c r="BUH103" s="3"/>
      <c r="BUI103" s="3"/>
      <c r="BUJ103" s="3"/>
      <c r="BUK103" s="3"/>
      <c r="BUL103" s="3"/>
      <c r="BUM103" s="3"/>
      <c r="BUN103" s="3"/>
      <c r="BUO103" s="3"/>
      <c r="BUP103" s="3"/>
      <c r="BUQ103" s="3"/>
      <c r="BUR103" s="3"/>
      <c r="BUS103" s="3"/>
      <c r="BUT103" s="3"/>
      <c r="BUU103" s="3"/>
      <c r="BUV103" s="3"/>
      <c r="BUW103" s="3"/>
      <c r="BUX103" s="3"/>
      <c r="BUY103" s="3"/>
      <c r="BUZ103" s="3"/>
      <c r="BVA103" s="3"/>
      <c r="BVB103" s="3"/>
      <c r="BVC103" s="3"/>
      <c r="BVD103" s="3"/>
      <c r="BVE103" s="3"/>
      <c r="BVF103" s="3"/>
      <c r="BVG103" s="3"/>
      <c r="BVH103" s="3"/>
      <c r="BVI103" s="3"/>
      <c r="BVJ103" s="3"/>
      <c r="BVK103" s="3"/>
      <c r="BVL103" s="3"/>
      <c r="BVM103" s="3"/>
      <c r="BVN103" s="3"/>
      <c r="BVO103" s="3"/>
      <c r="BVP103" s="3"/>
      <c r="BVQ103" s="3"/>
      <c r="BVR103" s="3"/>
      <c r="BVS103" s="3"/>
      <c r="BVT103" s="3"/>
      <c r="BVU103" s="3"/>
      <c r="BVV103" s="3"/>
      <c r="BVW103" s="3"/>
      <c r="BVX103" s="3"/>
      <c r="BVY103" s="3"/>
      <c r="BVZ103" s="3"/>
      <c r="BWA103" s="3"/>
      <c r="BWB103" s="3"/>
      <c r="BWC103" s="3"/>
      <c r="BWD103" s="3"/>
      <c r="BWE103" s="3"/>
      <c r="BWF103" s="3"/>
      <c r="BWG103" s="3"/>
      <c r="BWH103" s="3"/>
      <c r="BWI103" s="3"/>
      <c r="BWJ103" s="3"/>
      <c r="BWK103" s="3"/>
      <c r="BWL103" s="3"/>
      <c r="BWM103" s="3"/>
      <c r="BWN103" s="3"/>
      <c r="BWO103" s="3"/>
      <c r="BWP103" s="3"/>
      <c r="BWQ103" s="3"/>
      <c r="BWR103" s="3"/>
      <c r="BWS103" s="3"/>
      <c r="BWT103" s="3"/>
      <c r="BWU103" s="3"/>
      <c r="BWV103" s="3"/>
      <c r="BWW103" s="3"/>
      <c r="BWX103" s="3"/>
      <c r="BWY103" s="3"/>
      <c r="BWZ103" s="3"/>
      <c r="BXA103" s="3"/>
      <c r="BXB103" s="3"/>
      <c r="BXC103" s="3"/>
      <c r="BXD103" s="3"/>
      <c r="BXE103" s="3"/>
      <c r="BXF103" s="3"/>
      <c r="BXG103" s="3"/>
      <c r="BXH103" s="3"/>
      <c r="BXI103" s="3"/>
      <c r="BXJ103" s="3"/>
      <c r="BXK103" s="3"/>
      <c r="BXL103" s="3"/>
      <c r="BXM103" s="3"/>
      <c r="BXN103" s="3"/>
      <c r="BXO103" s="3"/>
      <c r="BXP103" s="3"/>
      <c r="BXQ103" s="3"/>
      <c r="BXR103" s="3"/>
      <c r="BXS103" s="3"/>
      <c r="BXT103" s="3"/>
      <c r="BXU103" s="3"/>
      <c r="BXV103" s="3"/>
      <c r="BXW103" s="3"/>
      <c r="BXX103" s="3"/>
      <c r="BXY103" s="3"/>
      <c r="BXZ103" s="3"/>
      <c r="BYA103" s="3"/>
      <c r="BYB103" s="3"/>
      <c r="BYC103" s="3"/>
      <c r="BYD103" s="3"/>
      <c r="BYE103" s="3"/>
      <c r="BYF103" s="3"/>
      <c r="BYG103" s="3"/>
      <c r="BYH103" s="3"/>
      <c r="BYI103" s="3"/>
      <c r="BYJ103" s="3"/>
      <c r="BYK103" s="3"/>
      <c r="BYL103" s="3"/>
      <c r="BYM103" s="3"/>
      <c r="BYN103" s="3"/>
      <c r="BYO103" s="3"/>
      <c r="BYP103" s="3"/>
      <c r="BYQ103" s="3"/>
      <c r="BYR103" s="3"/>
      <c r="BYS103" s="3"/>
      <c r="BYT103" s="3"/>
      <c r="BYU103" s="3"/>
      <c r="BYV103" s="3"/>
      <c r="BYW103" s="3"/>
      <c r="BYX103" s="3"/>
      <c r="BYY103" s="3"/>
      <c r="BYZ103" s="3"/>
      <c r="BZA103" s="3"/>
      <c r="BZB103" s="3"/>
      <c r="BZC103" s="3"/>
      <c r="BZD103" s="3"/>
      <c r="BZE103" s="3"/>
      <c r="BZF103" s="3"/>
      <c r="BZG103" s="3"/>
      <c r="BZH103" s="3"/>
      <c r="BZI103" s="3"/>
      <c r="BZJ103" s="3"/>
      <c r="BZK103" s="3"/>
      <c r="BZL103" s="3"/>
      <c r="BZM103" s="3"/>
      <c r="BZN103" s="3"/>
      <c r="BZO103" s="3"/>
      <c r="BZP103" s="3"/>
      <c r="BZQ103" s="3"/>
      <c r="BZR103" s="3"/>
      <c r="BZS103" s="3"/>
      <c r="BZT103" s="3"/>
      <c r="BZU103" s="3"/>
      <c r="BZV103" s="3"/>
      <c r="BZW103" s="3"/>
      <c r="BZX103" s="3"/>
      <c r="BZY103" s="3"/>
      <c r="BZZ103" s="3"/>
      <c r="CAA103" s="3"/>
      <c r="CAB103" s="3"/>
      <c r="CAC103" s="3"/>
      <c r="CAD103" s="3"/>
      <c r="CAE103" s="3"/>
      <c r="CAF103" s="3"/>
      <c r="CAG103" s="3"/>
      <c r="CAH103" s="3"/>
      <c r="CAI103" s="3"/>
      <c r="CAJ103" s="3"/>
      <c r="CAK103" s="3"/>
      <c r="CAL103" s="3"/>
      <c r="CAM103" s="3"/>
      <c r="CAN103" s="3"/>
      <c r="CAO103" s="3"/>
      <c r="CAP103" s="3"/>
      <c r="CAQ103" s="3"/>
      <c r="CAR103" s="3"/>
      <c r="CAS103" s="3"/>
      <c r="CAT103" s="3"/>
      <c r="CAU103" s="3"/>
      <c r="CAV103" s="3"/>
      <c r="CAW103" s="3"/>
      <c r="CAX103" s="3"/>
      <c r="CAY103" s="3"/>
      <c r="CAZ103" s="3"/>
      <c r="CBA103" s="3"/>
      <c r="CBB103" s="3"/>
      <c r="CBC103" s="3"/>
      <c r="CBD103" s="3"/>
      <c r="CBE103" s="3"/>
      <c r="CBF103" s="3"/>
      <c r="CBG103" s="3"/>
      <c r="CBH103" s="3"/>
      <c r="CBI103" s="3"/>
      <c r="CBJ103" s="3"/>
      <c r="CBK103" s="3"/>
      <c r="CBL103" s="3"/>
      <c r="CBM103" s="3"/>
      <c r="CBN103" s="3"/>
      <c r="CBO103" s="3"/>
      <c r="CBP103" s="3"/>
      <c r="CBQ103" s="3"/>
      <c r="CBR103" s="3"/>
      <c r="CBS103" s="3"/>
      <c r="CBT103" s="3"/>
      <c r="CBU103" s="3"/>
      <c r="CBV103" s="3"/>
      <c r="CBW103" s="3"/>
      <c r="CBX103" s="3"/>
      <c r="CBY103" s="3"/>
      <c r="CBZ103" s="3"/>
      <c r="CCA103" s="3"/>
      <c r="CCB103" s="3"/>
      <c r="CCC103" s="3"/>
      <c r="CCD103" s="3"/>
      <c r="CCE103" s="3"/>
      <c r="CCF103" s="3"/>
      <c r="CCG103" s="3"/>
      <c r="CCH103" s="3"/>
      <c r="CCI103" s="3"/>
      <c r="CCJ103" s="3"/>
      <c r="CCK103" s="3"/>
      <c r="CCL103" s="3"/>
      <c r="CCM103" s="3"/>
      <c r="CCN103" s="3"/>
      <c r="CCO103" s="3"/>
      <c r="CCP103" s="3"/>
      <c r="CCQ103" s="3"/>
      <c r="CCR103" s="3"/>
      <c r="CCS103" s="3"/>
      <c r="CCT103" s="3"/>
      <c r="CCU103" s="3"/>
      <c r="CCV103" s="3"/>
      <c r="CCW103" s="3"/>
      <c r="CCX103" s="3"/>
      <c r="CCY103" s="3"/>
      <c r="CCZ103" s="3"/>
      <c r="CDA103" s="3"/>
      <c r="CDB103" s="3"/>
      <c r="CDC103" s="3"/>
      <c r="CDD103" s="3"/>
      <c r="CDE103" s="3"/>
      <c r="CDF103" s="3"/>
      <c r="CDG103" s="3"/>
      <c r="CDH103" s="3"/>
      <c r="CDI103" s="3"/>
      <c r="CDJ103" s="3"/>
      <c r="CDK103" s="3"/>
      <c r="CDL103" s="3"/>
      <c r="CDM103" s="3"/>
      <c r="CDN103" s="3"/>
      <c r="CDO103" s="3"/>
      <c r="CDP103" s="3"/>
      <c r="CDQ103" s="3"/>
      <c r="CDR103" s="3"/>
      <c r="CDS103" s="3"/>
      <c r="CDT103" s="3"/>
      <c r="CDU103" s="3"/>
      <c r="CDV103" s="3"/>
      <c r="CDW103" s="3"/>
      <c r="CDX103" s="3"/>
      <c r="CDY103" s="3"/>
      <c r="CDZ103" s="3"/>
      <c r="CEA103" s="3"/>
      <c r="CEB103" s="3"/>
      <c r="CEC103" s="3"/>
      <c r="CED103" s="3"/>
      <c r="CEE103" s="3"/>
      <c r="CEF103" s="3"/>
      <c r="CEG103" s="3"/>
      <c r="CEH103" s="3"/>
      <c r="CEI103" s="3"/>
      <c r="CEJ103" s="3"/>
      <c r="CEK103" s="3"/>
      <c r="CEL103" s="3"/>
      <c r="CEM103" s="3"/>
      <c r="CEN103" s="3"/>
      <c r="CEO103" s="3"/>
      <c r="CEP103" s="3"/>
      <c r="CEQ103" s="3"/>
      <c r="CER103" s="3"/>
      <c r="CES103" s="3"/>
      <c r="CET103" s="3"/>
      <c r="CEU103" s="3"/>
      <c r="CEV103" s="3"/>
      <c r="CEW103" s="3"/>
      <c r="CEX103" s="3"/>
      <c r="CEY103" s="3"/>
      <c r="CEZ103" s="3"/>
      <c r="CFA103" s="3"/>
      <c r="CFB103" s="3"/>
      <c r="CFC103" s="3"/>
      <c r="CFD103" s="3"/>
      <c r="CFE103" s="3"/>
      <c r="CFF103" s="3"/>
      <c r="CFG103" s="3"/>
      <c r="CFH103" s="3"/>
      <c r="CFI103" s="3"/>
      <c r="CFJ103" s="3"/>
      <c r="CFK103" s="3"/>
      <c r="CFL103" s="3"/>
      <c r="CFM103" s="3"/>
      <c r="CFN103" s="3"/>
      <c r="CFO103" s="3"/>
      <c r="CFP103" s="3"/>
      <c r="CFQ103" s="3"/>
      <c r="CFR103" s="3"/>
      <c r="CFS103" s="3"/>
      <c r="CFT103" s="3"/>
      <c r="CFU103" s="3"/>
      <c r="CFV103" s="3"/>
      <c r="CFW103" s="3"/>
    </row>
    <row r="104" spans="1:2207" s="6" customFormat="1" ht="74.25" customHeight="1" x14ac:dyDescent="0.25">
      <c r="A104" s="162"/>
      <c r="B104" s="181"/>
      <c r="C104" s="180"/>
      <c r="D104" s="158"/>
      <c r="E104" s="108"/>
      <c r="F104" s="234"/>
      <c r="G104" s="158"/>
      <c r="H104" s="106" t="s">
        <v>216</v>
      </c>
      <c r="I104" s="240"/>
      <c r="J104" s="240"/>
      <c r="K104" s="240"/>
      <c r="L104" s="30">
        <f>O104+P104+Q104+R104</f>
        <v>3000</v>
      </c>
      <c r="M104" s="30">
        <f>L104</f>
        <v>3000</v>
      </c>
      <c r="N104" s="30"/>
      <c r="O104" s="35">
        <v>0</v>
      </c>
      <c r="P104" s="35">
        <v>0</v>
      </c>
      <c r="Q104" s="35">
        <v>3000</v>
      </c>
      <c r="R104" s="35">
        <v>0</v>
      </c>
      <c r="S104" s="36">
        <v>0.05</v>
      </c>
      <c r="T104" s="36">
        <v>0.45</v>
      </c>
      <c r="U104" s="36">
        <v>0.5</v>
      </c>
      <c r="V104" s="36">
        <v>0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  <c r="ABH104" s="3"/>
      <c r="ABI104" s="3"/>
      <c r="ABJ104" s="3"/>
      <c r="ABK104" s="3"/>
      <c r="ABL104" s="3"/>
      <c r="ABM104" s="3"/>
      <c r="ABN104" s="3"/>
      <c r="ABO104" s="3"/>
      <c r="ABP104" s="3"/>
      <c r="ABQ104" s="3"/>
      <c r="ABR104" s="3"/>
      <c r="ABS104" s="3"/>
      <c r="ABT104" s="3"/>
      <c r="ABU104" s="3"/>
      <c r="ABV104" s="3"/>
      <c r="ABW104" s="3"/>
      <c r="ABX104" s="3"/>
      <c r="ABY104" s="3"/>
      <c r="ABZ104" s="3"/>
      <c r="ACA104" s="3"/>
      <c r="ACB104" s="3"/>
      <c r="ACC104" s="3"/>
      <c r="ACD104" s="3"/>
      <c r="ACE104" s="3"/>
      <c r="ACF104" s="3"/>
      <c r="ACG104" s="3"/>
      <c r="ACH104" s="3"/>
      <c r="ACI104" s="3"/>
      <c r="ACJ104" s="3"/>
      <c r="ACK104" s="3"/>
      <c r="ACL104" s="3"/>
      <c r="ACM104" s="3"/>
      <c r="ACN104" s="3"/>
      <c r="ACO104" s="3"/>
      <c r="ACP104" s="3"/>
      <c r="ACQ104" s="3"/>
      <c r="ACR104" s="3"/>
      <c r="ACS104" s="3"/>
      <c r="ACT104" s="3"/>
      <c r="ACU104" s="3"/>
      <c r="ACV104" s="3"/>
      <c r="ACW104" s="3"/>
      <c r="ACX104" s="3"/>
      <c r="ACY104" s="3"/>
      <c r="ACZ104" s="3"/>
      <c r="ADA104" s="3"/>
      <c r="ADB104" s="3"/>
      <c r="ADC104" s="3"/>
      <c r="ADD104" s="3"/>
      <c r="ADE104" s="3"/>
      <c r="ADF104" s="3"/>
      <c r="ADG104" s="3"/>
      <c r="ADH104" s="3"/>
      <c r="ADI104" s="3"/>
      <c r="ADJ104" s="3"/>
      <c r="ADK104" s="3"/>
      <c r="ADL104" s="3"/>
      <c r="ADM104" s="3"/>
      <c r="ADN104" s="3"/>
      <c r="ADO104" s="3"/>
      <c r="ADP104" s="3"/>
      <c r="ADQ104" s="3"/>
      <c r="ADR104" s="3"/>
      <c r="ADS104" s="3"/>
      <c r="ADT104" s="3"/>
      <c r="ADU104" s="3"/>
      <c r="ADV104" s="3"/>
      <c r="ADW104" s="3"/>
      <c r="ADX104" s="3"/>
      <c r="ADY104" s="3"/>
      <c r="ADZ104" s="3"/>
      <c r="AEA104" s="3"/>
      <c r="AEB104" s="3"/>
      <c r="AEC104" s="3"/>
      <c r="AED104" s="3"/>
      <c r="AEE104" s="3"/>
      <c r="AEF104" s="3"/>
      <c r="AEG104" s="3"/>
      <c r="AEH104" s="3"/>
      <c r="AEI104" s="3"/>
      <c r="AEJ104" s="3"/>
      <c r="AEK104" s="3"/>
      <c r="AEL104" s="3"/>
      <c r="AEM104" s="3"/>
      <c r="AEN104" s="3"/>
      <c r="AEO104" s="3"/>
      <c r="AEP104" s="3"/>
      <c r="AEQ104" s="3"/>
      <c r="AER104" s="3"/>
      <c r="AES104" s="3"/>
      <c r="AET104" s="3"/>
      <c r="AEU104" s="3"/>
      <c r="AEV104" s="3"/>
      <c r="AEW104" s="3"/>
      <c r="AEX104" s="3"/>
      <c r="AEY104" s="3"/>
      <c r="AEZ104" s="3"/>
      <c r="AFA104" s="3"/>
      <c r="AFB104" s="3"/>
      <c r="AFC104" s="3"/>
      <c r="AFD104" s="3"/>
      <c r="AFE104" s="3"/>
      <c r="AFF104" s="3"/>
      <c r="AFG104" s="3"/>
      <c r="AFH104" s="3"/>
      <c r="AFI104" s="3"/>
      <c r="AFJ104" s="3"/>
      <c r="AFK104" s="3"/>
      <c r="AFL104" s="3"/>
      <c r="AFM104" s="3"/>
      <c r="AFN104" s="3"/>
      <c r="AFO104" s="3"/>
      <c r="AFP104" s="3"/>
      <c r="AFQ104" s="3"/>
      <c r="AFR104" s="3"/>
      <c r="AFS104" s="3"/>
      <c r="AFT104" s="3"/>
      <c r="AFU104" s="3"/>
      <c r="AFV104" s="3"/>
      <c r="AFW104" s="3"/>
      <c r="AFX104" s="3"/>
      <c r="AFY104" s="3"/>
      <c r="AFZ104" s="3"/>
      <c r="AGA104" s="3"/>
      <c r="AGB104" s="3"/>
      <c r="AGC104" s="3"/>
      <c r="AGD104" s="3"/>
      <c r="AGE104" s="3"/>
      <c r="AGF104" s="3"/>
      <c r="AGG104" s="3"/>
      <c r="AGH104" s="3"/>
      <c r="AGI104" s="3"/>
      <c r="AGJ104" s="3"/>
      <c r="AGK104" s="3"/>
      <c r="AGL104" s="3"/>
      <c r="AGM104" s="3"/>
      <c r="AGN104" s="3"/>
      <c r="AGO104" s="3"/>
      <c r="AGP104" s="3"/>
      <c r="AGQ104" s="3"/>
      <c r="AGR104" s="3"/>
      <c r="AGS104" s="3"/>
      <c r="AGT104" s="3"/>
      <c r="AGU104" s="3"/>
      <c r="AGV104" s="3"/>
      <c r="AGW104" s="3"/>
      <c r="AGX104" s="3"/>
      <c r="AGY104" s="3"/>
      <c r="AGZ104" s="3"/>
      <c r="AHA104" s="3"/>
      <c r="AHB104" s="3"/>
      <c r="AHC104" s="3"/>
      <c r="AHD104" s="3"/>
      <c r="AHE104" s="3"/>
      <c r="AHF104" s="3"/>
      <c r="AHG104" s="3"/>
      <c r="AHH104" s="3"/>
      <c r="AHI104" s="3"/>
      <c r="AHJ104" s="3"/>
      <c r="AHK104" s="3"/>
      <c r="AHL104" s="3"/>
      <c r="AHM104" s="3"/>
      <c r="AHN104" s="3"/>
      <c r="AHO104" s="3"/>
      <c r="AHP104" s="3"/>
      <c r="AHQ104" s="3"/>
      <c r="AHR104" s="3"/>
      <c r="AHS104" s="3"/>
      <c r="AHT104" s="3"/>
      <c r="AHU104" s="3"/>
      <c r="AHV104" s="3"/>
      <c r="AHW104" s="3"/>
      <c r="AHX104" s="3"/>
      <c r="AHY104" s="3"/>
      <c r="AHZ104" s="3"/>
      <c r="AIA104" s="3"/>
      <c r="AIB104" s="3"/>
      <c r="AIC104" s="3"/>
      <c r="AID104" s="3"/>
      <c r="AIE104" s="3"/>
      <c r="AIF104" s="3"/>
      <c r="AIG104" s="3"/>
      <c r="AIH104" s="3"/>
      <c r="AII104" s="3"/>
      <c r="AIJ104" s="3"/>
      <c r="AIK104" s="3"/>
      <c r="AIL104" s="3"/>
      <c r="AIM104" s="3"/>
      <c r="AIN104" s="3"/>
      <c r="AIO104" s="3"/>
      <c r="AIP104" s="3"/>
      <c r="AIQ104" s="3"/>
      <c r="AIR104" s="3"/>
      <c r="AIS104" s="3"/>
      <c r="AIT104" s="3"/>
      <c r="AIU104" s="3"/>
      <c r="AIV104" s="3"/>
      <c r="AIW104" s="3"/>
      <c r="AIX104" s="3"/>
      <c r="AIY104" s="3"/>
      <c r="AIZ104" s="3"/>
      <c r="AJA104" s="3"/>
      <c r="AJB104" s="3"/>
      <c r="AJC104" s="3"/>
      <c r="AJD104" s="3"/>
      <c r="AJE104" s="3"/>
      <c r="AJF104" s="3"/>
      <c r="AJG104" s="3"/>
      <c r="AJH104" s="3"/>
      <c r="AJI104" s="3"/>
      <c r="AJJ104" s="3"/>
      <c r="AJK104" s="3"/>
      <c r="AJL104" s="3"/>
      <c r="AJM104" s="3"/>
      <c r="AJN104" s="3"/>
      <c r="AJO104" s="3"/>
      <c r="AJP104" s="3"/>
      <c r="AJQ104" s="3"/>
      <c r="AJR104" s="3"/>
      <c r="AJS104" s="3"/>
      <c r="AJT104" s="3"/>
      <c r="AJU104" s="3"/>
      <c r="AJV104" s="3"/>
      <c r="AJW104" s="3"/>
      <c r="AJX104" s="3"/>
      <c r="AJY104" s="3"/>
      <c r="AJZ104" s="3"/>
      <c r="AKA104" s="3"/>
      <c r="AKB104" s="3"/>
      <c r="AKC104" s="3"/>
      <c r="AKD104" s="3"/>
      <c r="AKE104" s="3"/>
      <c r="AKF104" s="3"/>
      <c r="AKG104" s="3"/>
      <c r="AKH104" s="3"/>
      <c r="AKI104" s="3"/>
      <c r="AKJ104" s="3"/>
      <c r="AKK104" s="3"/>
      <c r="AKL104" s="3"/>
      <c r="AKM104" s="3"/>
      <c r="AKN104" s="3"/>
      <c r="AKO104" s="3"/>
      <c r="AKP104" s="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  <c r="AME104" s="3"/>
      <c r="AMF104" s="3"/>
      <c r="AMG104" s="3"/>
      <c r="AMH104" s="3"/>
      <c r="AMI104" s="3"/>
      <c r="AMJ104" s="3"/>
      <c r="AMK104" s="3"/>
      <c r="AML104" s="3"/>
      <c r="AMM104" s="3"/>
      <c r="AMN104" s="3"/>
      <c r="AMO104" s="3"/>
      <c r="AMP104" s="3"/>
      <c r="AMQ104" s="3"/>
      <c r="AMR104" s="3"/>
      <c r="AMS104" s="3"/>
      <c r="AMT104" s="3"/>
      <c r="AMU104" s="3"/>
      <c r="AMV104" s="3"/>
      <c r="AMW104" s="3"/>
      <c r="AMX104" s="3"/>
      <c r="AMY104" s="3"/>
      <c r="AMZ104" s="3"/>
      <c r="ANA104" s="3"/>
      <c r="ANB104" s="3"/>
      <c r="ANC104" s="3"/>
      <c r="AND104" s="3"/>
      <c r="ANE104" s="3"/>
      <c r="ANF104" s="3"/>
      <c r="ANG104" s="3"/>
      <c r="ANH104" s="3"/>
      <c r="ANI104" s="3"/>
      <c r="ANJ104" s="3"/>
      <c r="ANK104" s="3"/>
      <c r="ANL104" s="3"/>
      <c r="ANM104" s="3"/>
      <c r="ANN104" s="3"/>
      <c r="ANO104" s="3"/>
      <c r="ANP104" s="3"/>
      <c r="ANQ104" s="3"/>
      <c r="ANR104" s="3"/>
      <c r="ANS104" s="3"/>
      <c r="ANT104" s="3"/>
      <c r="ANU104" s="3"/>
      <c r="ANV104" s="3"/>
      <c r="ANW104" s="3"/>
      <c r="ANX104" s="3"/>
      <c r="ANY104" s="3"/>
      <c r="ANZ104" s="3"/>
      <c r="AOA104" s="3"/>
      <c r="AOB104" s="3"/>
      <c r="AOC104" s="3"/>
      <c r="AOD104" s="3"/>
      <c r="AOE104" s="3"/>
      <c r="AOF104" s="3"/>
      <c r="AOG104" s="3"/>
      <c r="AOH104" s="3"/>
      <c r="AOI104" s="3"/>
      <c r="AOJ104" s="3"/>
      <c r="AOK104" s="3"/>
      <c r="AOL104" s="3"/>
      <c r="AOM104" s="3"/>
      <c r="AON104" s="3"/>
      <c r="AOO104" s="3"/>
      <c r="AOP104" s="3"/>
      <c r="AOQ104" s="3"/>
      <c r="AOR104" s="3"/>
      <c r="AOS104" s="3"/>
      <c r="AOT104" s="3"/>
      <c r="AOU104" s="3"/>
      <c r="AOV104" s="3"/>
      <c r="AOW104" s="3"/>
      <c r="AOX104" s="3"/>
      <c r="AOY104" s="3"/>
      <c r="AOZ104" s="3"/>
      <c r="APA104" s="3"/>
      <c r="APB104" s="3"/>
      <c r="APC104" s="3"/>
      <c r="APD104" s="3"/>
      <c r="APE104" s="3"/>
      <c r="APF104" s="3"/>
      <c r="APG104" s="3"/>
      <c r="APH104" s="3"/>
      <c r="API104" s="3"/>
      <c r="APJ104" s="3"/>
      <c r="APK104" s="3"/>
      <c r="APL104" s="3"/>
      <c r="APM104" s="3"/>
      <c r="APN104" s="3"/>
      <c r="APO104" s="3"/>
      <c r="APP104" s="3"/>
      <c r="APQ104" s="3"/>
      <c r="APR104" s="3"/>
      <c r="APS104" s="3"/>
      <c r="APT104" s="3"/>
      <c r="APU104" s="3"/>
      <c r="APV104" s="3"/>
      <c r="APW104" s="3"/>
      <c r="APX104" s="3"/>
      <c r="APY104" s="3"/>
      <c r="APZ104" s="3"/>
      <c r="AQA104" s="3"/>
      <c r="AQB104" s="3"/>
      <c r="AQC104" s="3"/>
      <c r="AQD104" s="3"/>
      <c r="AQE104" s="3"/>
      <c r="AQF104" s="3"/>
      <c r="AQG104" s="3"/>
      <c r="AQH104" s="3"/>
      <c r="AQI104" s="3"/>
      <c r="AQJ104" s="3"/>
      <c r="AQK104" s="3"/>
      <c r="AQL104" s="3"/>
      <c r="AQM104" s="3"/>
      <c r="AQN104" s="3"/>
      <c r="AQO104" s="3"/>
      <c r="AQP104" s="3"/>
      <c r="AQQ104" s="3"/>
      <c r="AQR104" s="3"/>
      <c r="AQS104" s="3"/>
      <c r="AQT104" s="3"/>
      <c r="AQU104" s="3"/>
      <c r="AQV104" s="3"/>
      <c r="AQW104" s="3"/>
      <c r="AQX104" s="3"/>
      <c r="AQY104" s="3"/>
      <c r="AQZ104" s="3"/>
      <c r="ARA104" s="3"/>
      <c r="ARB104" s="3"/>
      <c r="ARC104" s="3"/>
      <c r="ARD104" s="3"/>
      <c r="ARE104" s="3"/>
      <c r="ARF104" s="3"/>
      <c r="ARG104" s="3"/>
      <c r="ARH104" s="3"/>
      <c r="ARI104" s="3"/>
      <c r="ARJ104" s="3"/>
      <c r="ARK104" s="3"/>
      <c r="ARL104" s="3"/>
      <c r="ARM104" s="3"/>
      <c r="ARN104" s="3"/>
      <c r="ARO104" s="3"/>
      <c r="ARP104" s="3"/>
      <c r="ARQ104" s="3"/>
      <c r="ARR104" s="3"/>
      <c r="ARS104" s="3"/>
      <c r="ART104" s="3"/>
      <c r="ARU104" s="3"/>
      <c r="ARV104" s="3"/>
      <c r="ARW104" s="3"/>
      <c r="ARX104" s="3"/>
      <c r="ARY104" s="3"/>
      <c r="ARZ104" s="3"/>
      <c r="ASA104" s="3"/>
      <c r="ASB104" s="3"/>
      <c r="ASC104" s="3"/>
      <c r="ASD104" s="3"/>
      <c r="ASE104" s="3"/>
      <c r="ASF104" s="3"/>
      <c r="ASG104" s="3"/>
      <c r="ASH104" s="3"/>
      <c r="ASI104" s="3"/>
      <c r="ASJ104" s="3"/>
      <c r="ASK104" s="3"/>
      <c r="ASL104" s="3"/>
      <c r="ASM104" s="3"/>
      <c r="ASN104" s="3"/>
      <c r="ASO104" s="3"/>
      <c r="ASP104" s="3"/>
      <c r="ASQ104" s="3"/>
      <c r="ASR104" s="3"/>
      <c r="ASS104" s="3"/>
      <c r="AST104" s="3"/>
      <c r="ASU104" s="3"/>
      <c r="ASV104" s="3"/>
      <c r="ASW104" s="3"/>
      <c r="ASX104" s="3"/>
      <c r="ASY104" s="3"/>
      <c r="ASZ104" s="3"/>
      <c r="ATA104" s="3"/>
      <c r="ATB104" s="3"/>
      <c r="ATC104" s="3"/>
      <c r="ATD104" s="3"/>
      <c r="ATE104" s="3"/>
      <c r="ATF104" s="3"/>
      <c r="ATG104" s="3"/>
      <c r="ATH104" s="3"/>
      <c r="ATI104" s="3"/>
      <c r="ATJ104" s="3"/>
      <c r="ATK104" s="3"/>
      <c r="ATL104" s="3"/>
      <c r="ATM104" s="3"/>
      <c r="ATN104" s="3"/>
      <c r="ATO104" s="3"/>
      <c r="ATP104" s="3"/>
      <c r="ATQ104" s="3"/>
      <c r="ATR104" s="3"/>
      <c r="ATS104" s="3"/>
      <c r="ATT104" s="3"/>
      <c r="ATU104" s="3"/>
      <c r="ATV104" s="3"/>
      <c r="ATW104" s="3"/>
      <c r="ATX104" s="3"/>
      <c r="ATY104" s="3"/>
      <c r="ATZ104" s="3"/>
      <c r="AUA104" s="3"/>
      <c r="AUB104" s="3"/>
      <c r="AUC104" s="3"/>
      <c r="AUD104" s="3"/>
      <c r="AUE104" s="3"/>
      <c r="AUF104" s="3"/>
      <c r="AUG104" s="3"/>
      <c r="AUH104" s="3"/>
      <c r="AUI104" s="3"/>
      <c r="AUJ104" s="3"/>
      <c r="AUK104" s="3"/>
      <c r="AUL104" s="3"/>
      <c r="AUM104" s="3"/>
      <c r="AUN104" s="3"/>
      <c r="AUO104" s="3"/>
      <c r="AUP104" s="3"/>
      <c r="AUQ104" s="3"/>
      <c r="AUR104" s="3"/>
      <c r="AUS104" s="3"/>
      <c r="AUT104" s="3"/>
      <c r="AUU104" s="3"/>
      <c r="AUV104" s="3"/>
      <c r="AUW104" s="3"/>
      <c r="AUX104" s="3"/>
      <c r="AUY104" s="3"/>
      <c r="AUZ104" s="3"/>
      <c r="AVA104" s="3"/>
      <c r="AVB104" s="3"/>
      <c r="AVC104" s="3"/>
      <c r="AVD104" s="3"/>
      <c r="AVE104" s="3"/>
      <c r="AVF104" s="3"/>
      <c r="AVG104" s="3"/>
      <c r="AVH104" s="3"/>
      <c r="AVI104" s="3"/>
      <c r="AVJ104" s="3"/>
      <c r="AVK104" s="3"/>
      <c r="AVL104" s="3"/>
      <c r="AVM104" s="3"/>
      <c r="AVN104" s="3"/>
      <c r="AVO104" s="3"/>
      <c r="AVP104" s="3"/>
      <c r="AVQ104" s="3"/>
      <c r="AVR104" s="3"/>
      <c r="AVS104" s="3"/>
      <c r="AVT104" s="3"/>
      <c r="AVU104" s="3"/>
      <c r="AVV104" s="3"/>
      <c r="AVW104" s="3"/>
      <c r="AVX104" s="3"/>
      <c r="AVY104" s="3"/>
      <c r="AVZ104" s="3"/>
      <c r="AWA104" s="3"/>
      <c r="AWB104" s="3"/>
      <c r="AWC104" s="3"/>
      <c r="AWD104" s="3"/>
      <c r="AWE104" s="3"/>
      <c r="AWF104" s="3"/>
      <c r="AWG104" s="3"/>
      <c r="AWH104" s="3"/>
      <c r="AWI104" s="3"/>
      <c r="AWJ104" s="3"/>
      <c r="AWK104" s="3"/>
      <c r="AWL104" s="3"/>
      <c r="AWM104" s="3"/>
      <c r="AWN104" s="3"/>
      <c r="AWO104" s="3"/>
      <c r="AWP104" s="3"/>
      <c r="AWQ104" s="3"/>
      <c r="AWR104" s="3"/>
      <c r="AWS104" s="3"/>
      <c r="AWT104" s="3"/>
      <c r="AWU104" s="3"/>
      <c r="AWV104" s="3"/>
      <c r="AWW104" s="3"/>
      <c r="AWX104" s="3"/>
      <c r="AWY104" s="3"/>
      <c r="AWZ104" s="3"/>
      <c r="AXA104" s="3"/>
      <c r="AXB104" s="3"/>
      <c r="AXC104" s="3"/>
      <c r="AXD104" s="3"/>
      <c r="AXE104" s="3"/>
      <c r="AXF104" s="3"/>
      <c r="AXG104" s="3"/>
      <c r="AXH104" s="3"/>
      <c r="AXI104" s="3"/>
      <c r="AXJ104" s="3"/>
      <c r="AXK104" s="3"/>
      <c r="AXL104" s="3"/>
      <c r="AXM104" s="3"/>
      <c r="AXN104" s="3"/>
      <c r="AXO104" s="3"/>
      <c r="AXP104" s="3"/>
      <c r="AXQ104" s="3"/>
      <c r="AXR104" s="3"/>
      <c r="AXS104" s="3"/>
      <c r="AXT104" s="3"/>
      <c r="AXU104" s="3"/>
      <c r="AXV104" s="3"/>
      <c r="AXW104" s="3"/>
      <c r="AXX104" s="3"/>
      <c r="AXY104" s="3"/>
      <c r="AXZ104" s="3"/>
      <c r="AYA104" s="3"/>
      <c r="AYB104" s="3"/>
      <c r="AYC104" s="3"/>
      <c r="AYD104" s="3"/>
      <c r="AYE104" s="3"/>
      <c r="AYF104" s="3"/>
      <c r="AYG104" s="3"/>
      <c r="AYH104" s="3"/>
      <c r="AYI104" s="3"/>
      <c r="AYJ104" s="3"/>
      <c r="AYK104" s="3"/>
      <c r="AYL104" s="3"/>
      <c r="AYM104" s="3"/>
      <c r="AYN104" s="3"/>
      <c r="AYO104" s="3"/>
      <c r="AYP104" s="3"/>
      <c r="AYQ104" s="3"/>
      <c r="AYR104" s="3"/>
      <c r="AYS104" s="3"/>
      <c r="AYT104" s="3"/>
      <c r="AYU104" s="3"/>
      <c r="AYV104" s="3"/>
      <c r="AYW104" s="3"/>
      <c r="AYX104" s="3"/>
      <c r="AYY104" s="3"/>
      <c r="AYZ104" s="3"/>
      <c r="AZA104" s="3"/>
      <c r="AZB104" s="3"/>
      <c r="AZC104" s="3"/>
      <c r="AZD104" s="3"/>
      <c r="AZE104" s="3"/>
      <c r="AZF104" s="3"/>
      <c r="AZG104" s="3"/>
      <c r="AZH104" s="3"/>
      <c r="AZI104" s="3"/>
      <c r="AZJ104" s="3"/>
      <c r="AZK104" s="3"/>
      <c r="AZL104" s="3"/>
      <c r="AZM104" s="3"/>
      <c r="AZN104" s="3"/>
      <c r="AZO104" s="3"/>
      <c r="AZP104" s="3"/>
      <c r="AZQ104" s="3"/>
      <c r="AZR104" s="3"/>
      <c r="AZS104" s="3"/>
      <c r="AZT104" s="3"/>
      <c r="AZU104" s="3"/>
      <c r="AZV104" s="3"/>
      <c r="AZW104" s="3"/>
      <c r="AZX104" s="3"/>
      <c r="AZY104" s="3"/>
      <c r="AZZ104" s="3"/>
      <c r="BAA104" s="3"/>
      <c r="BAB104" s="3"/>
      <c r="BAC104" s="3"/>
      <c r="BAD104" s="3"/>
      <c r="BAE104" s="3"/>
      <c r="BAF104" s="3"/>
      <c r="BAG104" s="3"/>
      <c r="BAH104" s="3"/>
      <c r="BAI104" s="3"/>
      <c r="BAJ104" s="3"/>
      <c r="BAK104" s="3"/>
      <c r="BAL104" s="3"/>
      <c r="BAM104" s="3"/>
      <c r="BAN104" s="3"/>
      <c r="BAO104" s="3"/>
      <c r="BAP104" s="3"/>
      <c r="BAQ104" s="3"/>
      <c r="BAR104" s="3"/>
      <c r="BAS104" s="3"/>
      <c r="BAT104" s="3"/>
      <c r="BAU104" s="3"/>
      <c r="BAV104" s="3"/>
      <c r="BAW104" s="3"/>
      <c r="BAX104" s="3"/>
      <c r="BAY104" s="3"/>
      <c r="BAZ104" s="3"/>
      <c r="BBA104" s="3"/>
      <c r="BBB104" s="3"/>
      <c r="BBC104" s="3"/>
      <c r="BBD104" s="3"/>
      <c r="BBE104" s="3"/>
      <c r="BBF104" s="3"/>
      <c r="BBG104" s="3"/>
      <c r="BBH104" s="3"/>
      <c r="BBI104" s="3"/>
      <c r="BBJ104" s="3"/>
      <c r="BBK104" s="3"/>
      <c r="BBL104" s="3"/>
      <c r="BBM104" s="3"/>
      <c r="BBN104" s="3"/>
      <c r="BBO104" s="3"/>
      <c r="BBP104" s="3"/>
      <c r="BBQ104" s="3"/>
      <c r="BBR104" s="3"/>
      <c r="BBS104" s="3"/>
      <c r="BBT104" s="3"/>
      <c r="BBU104" s="3"/>
      <c r="BBV104" s="3"/>
      <c r="BBW104" s="3"/>
      <c r="BBX104" s="3"/>
      <c r="BBY104" s="3"/>
      <c r="BBZ104" s="3"/>
      <c r="BCA104" s="3"/>
      <c r="BCB104" s="3"/>
      <c r="BCC104" s="3"/>
      <c r="BCD104" s="3"/>
      <c r="BCE104" s="3"/>
      <c r="BCF104" s="3"/>
      <c r="BCG104" s="3"/>
      <c r="BCH104" s="3"/>
      <c r="BCI104" s="3"/>
      <c r="BCJ104" s="3"/>
      <c r="BCK104" s="3"/>
      <c r="BCL104" s="3"/>
      <c r="BCM104" s="3"/>
      <c r="BCN104" s="3"/>
      <c r="BCO104" s="3"/>
      <c r="BCP104" s="3"/>
      <c r="BCQ104" s="3"/>
      <c r="BCR104" s="3"/>
      <c r="BCS104" s="3"/>
      <c r="BCT104" s="3"/>
      <c r="BCU104" s="3"/>
      <c r="BCV104" s="3"/>
      <c r="BCW104" s="3"/>
      <c r="BCX104" s="3"/>
      <c r="BCY104" s="3"/>
      <c r="BCZ104" s="3"/>
      <c r="BDA104" s="3"/>
      <c r="BDB104" s="3"/>
      <c r="BDC104" s="3"/>
      <c r="BDD104" s="3"/>
      <c r="BDE104" s="3"/>
      <c r="BDF104" s="3"/>
      <c r="BDG104" s="3"/>
      <c r="BDH104" s="3"/>
      <c r="BDI104" s="3"/>
      <c r="BDJ104" s="3"/>
      <c r="BDK104" s="3"/>
      <c r="BDL104" s="3"/>
      <c r="BDM104" s="3"/>
      <c r="BDN104" s="3"/>
      <c r="BDO104" s="3"/>
      <c r="BDP104" s="3"/>
      <c r="BDQ104" s="3"/>
      <c r="BDR104" s="3"/>
      <c r="BDS104" s="3"/>
      <c r="BDT104" s="3"/>
      <c r="BDU104" s="3"/>
      <c r="BDV104" s="3"/>
      <c r="BDW104" s="3"/>
      <c r="BDX104" s="3"/>
      <c r="BDY104" s="3"/>
      <c r="BDZ104" s="3"/>
      <c r="BEA104" s="3"/>
      <c r="BEB104" s="3"/>
      <c r="BEC104" s="3"/>
      <c r="BED104" s="3"/>
      <c r="BEE104" s="3"/>
      <c r="BEF104" s="3"/>
      <c r="BEG104" s="3"/>
      <c r="BEH104" s="3"/>
      <c r="BEI104" s="3"/>
      <c r="BEJ104" s="3"/>
      <c r="BEK104" s="3"/>
      <c r="BEL104" s="3"/>
      <c r="BEM104" s="3"/>
      <c r="BEN104" s="3"/>
      <c r="BEO104" s="3"/>
      <c r="BEP104" s="3"/>
      <c r="BEQ104" s="3"/>
      <c r="BER104" s="3"/>
      <c r="BES104" s="3"/>
      <c r="BET104" s="3"/>
      <c r="BEU104" s="3"/>
      <c r="BEV104" s="3"/>
      <c r="BEW104" s="3"/>
      <c r="BEX104" s="3"/>
      <c r="BEY104" s="3"/>
      <c r="BEZ104" s="3"/>
      <c r="BFA104" s="3"/>
      <c r="BFB104" s="3"/>
      <c r="BFC104" s="3"/>
      <c r="BFD104" s="3"/>
      <c r="BFE104" s="3"/>
      <c r="BFF104" s="3"/>
      <c r="BFG104" s="3"/>
      <c r="BFH104" s="3"/>
      <c r="BFI104" s="3"/>
      <c r="BFJ104" s="3"/>
      <c r="BFK104" s="3"/>
      <c r="BFL104" s="3"/>
      <c r="BFM104" s="3"/>
      <c r="BFN104" s="3"/>
      <c r="BFO104" s="3"/>
      <c r="BFP104" s="3"/>
      <c r="BFQ104" s="3"/>
      <c r="BFR104" s="3"/>
      <c r="BFS104" s="3"/>
      <c r="BFT104" s="3"/>
      <c r="BFU104" s="3"/>
      <c r="BFV104" s="3"/>
      <c r="BFW104" s="3"/>
      <c r="BFX104" s="3"/>
      <c r="BFY104" s="3"/>
      <c r="BFZ104" s="3"/>
      <c r="BGA104" s="3"/>
      <c r="BGB104" s="3"/>
      <c r="BGC104" s="3"/>
      <c r="BGD104" s="3"/>
      <c r="BGE104" s="3"/>
      <c r="BGF104" s="3"/>
      <c r="BGG104" s="3"/>
      <c r="BGH104" s="3"/>
      <c r="BGI104" s="3"/>
      <c r="BGJ104" s="3"/>
      <c r="BGK104" s="3"/>
      <c r="BGL104" s="3"/>
      <c r="BGM104" s="3"/>
      <c r="BGN104" s="3"/>
      <c r="BGO104" s="3"/>
      <c r="BGP104" s="3"/>
      <c r="BGQ104" s="3"/>
      <c r="BGR104" s="3"/>
      <c r="BGS104" s="3"/>
      <c r="BGT104" s="3"/>
      <c r="BGU104" s="3"/>
      <c r="BGV104" s="3"/>
      <c r="BGW104" s="3"/>
      <c r="BGX104" s="3"/>
      <c r="BGY104" s="3"/>
      <c r="BGZ104" s="3"/>
      <c r="BHA104" s="3"/>
      <c r="BHB104" s="3"/>
      <c r="BHC104" s="3"/>
      <c r="BHD104" s="3"/>
      <c r="BHE104" s="3"/>
      <c r="BHF104" s="3"/>
      <c r="BHG104" s="3"/>
      <c r="BHH104" s="3"/>
      <c r="BHI104" s="3"/>
      <c r="BHJ104" s="3"/>
      <c r="BHK104" s="3"/>
      <c r="BHL104" s="3"/>
      <c r="BHM104" s="3"/>
      <c r="BHN104" s="3"/>
      <c r="BHO104" s="3"/>
      <c r="BHP104" s="3"/>
      <c r="BHQ104" s="3"/>
      <c r="BHR104" s="3"/>
      <c r="BHS104" s="3"/>
      <c r="BHT104" s="3"/>
      <c r="BHU104" s="3"/>
      <c r="BHV104" s="3"/>
      <c r="BHW104" s="3"/>
      <c r="BHX104" s="3"/>
      <c r="BHY104" s="3"/>
      <c r="BHZ104" s="3"/>
      <c r="BIA104" s="3"/>
      <c r="BIB104" s="3"/>
      <c r="BIC104" s="3"/>
      <c r="BID104" s="3"/>
      <c r="BIE104" s="3"/>
      <c r="BIF104" s="3"/>
      <c r="BIG104" s="3"/>
      <c r="BIH104" s="3"/>
      <c r="BII104" s="3"/>
      <c r="BIJ104" s="3"/>
      <c r="BIK104" s="3"/>
      <c r="BIL104" s="3"/>
      <c r="BIM104" s="3"/>
      <c r="BIN104" s="3"/>
      <c r="BIO104" s="3"/>
      <c r="BIP104" s="3"/>
      <c r="BIQ104" s="3"/>
      <c r="BIR104" s="3"/>
      <c r="BIS104" s="3"/>
      <c r="BIT104" s="3"/>
      <c r="BIU104" s="3"/>
      <c r="BIV104" s="3"/>
      <c r="BIW104" s="3"/>
      <c r="BIX104" s="3"/>
      <c r="BIY104" s="3"/>
      <c r="BIZ104" s="3"/>
      <c r="BJA104" s="3"/>
      <c r="BJB104" s="3"/>
      <c r="BJC104" s="3"/>
      <c r="BJD104" s="3"/>
      <c r="BJE104" s="3"/>
      <c r="BJF104" s="3"/>
      <c r="BJG104" s="3"/>
      <c r="BJH104" s="3"/>
      <c r="BJI104" s="3"/>
      <c r="BJJ104" s="3"/>
      <c r="BJK104" s="3"/>
      <c r="BJL104" s="3"/>
      <c r="BJM104" s="3"/>
      <c r="BJN104" s="3"/>
      <c r="BJO104" s="3"/>
      <c r="BJP104" s="3"/>
      <c r="BJQ104" s="3"/>
      <c r="BJR104" s="3"/>
      <c r="BJS104" s="3"/>
      <c r="BJT104" s="3"/>
      <c r="BJU104" s="3"/>
      <c r="BJV104" s="3"/>
      <c r="BJW104" s="3"/>
      <c r="BJX104" s="3"/>
      <c r="BJY104" s="3"/>
      <c r="BJZ104" s="3"/>
      <c r="BKA104" s="3"/>
      <c r="BKB104" s="3"/>
      <c r="BKC104" s="3"/>
      <c r="BKD104" s="3"/>
      <c r="BKE104" s="3"/>
      <c r="BKF104" s="3"/>
      <c r="BKG104" s="3"/>
      <c r="BKH104" s="3"/>
      <c r="BKI104" s="3"/>
      <c r="BKJ104" s="3"/>
      <c r="BKK104" s="3"/>
      <c r="BKL104" s="3"/>
      <c r="BKM104" s="3"/>
      <c r="BKN104" s="3"/>
      <c r="BKO104" s="3"/>
      <c r="BKP104" s="3"/>
      <c r="BKQ104" s="3"/>
      <c r="BKR104" s="3"/>
      <c r="BKS104" s="3"/>
      <c r="BKT104" s="3"/>
      <c r="BKU104" s="3"/>
      <c r="BKV104" s="3"/>
      <c r="BKW104" s="3"/>
      <c r="BKX104" s="3"/>
      <c r="BKY104" s="3"/>
      <c r="BKZ104" s="3"/>
      <c r="BLA104" s="3"/>
      <c r="BLB104" s="3"/>
      <c r="BLC104" s="3"/>
      <c r="BLD104" s="3"/>
      <c r="BLE104" s="3"/>
      <c r="BLF104" s="3"/>
      <c r="BLG104" s="3"/>
      <c r="BLH104" s="3"/>
      <c r="BLI104" s="3"/>
      <c r="BLJ104" s="3"/>
      <c r="BLK104" s="3"/>
      <c r="BLL104" s="3"/>
      <c r="BLM104" s="3"/>
      <c r="BLN104" s="3"/>
      <c r="BLO104" s="3"/>
      <c r="BLP104" s="3"/>
      <c r="BLQ104" s="3"/>
      <c r="BLR104" s="3"/>
      <c r="BLS104" s="3"/>
      <c r="BLT104" s="3"/>
      <c r="BLU104" s="3"/>
      <c r="BLV104" s="3"/>
      <c r="BLW104" s="3"/>
      <c r="BLX104" s="3"/>
      <c r="BLY104" s="3"/>
      <c r="BLZ104" s="3"/>
      <c r="BMA104" s="3"/>
      <c r="BMB104" s="3"/>
      <c r="BMC104" s="3"/>
      <c r="BMD104" s="3"/>
      <c r="BME104" s="3"/>
      <c r="BMF104" s="3"/>
      <c r="BMG104" s="3"/>
      <c r="BMH104" s="3"/>
      <c r="BMI104" s="3"/>
      <c r="BMJ104" s="3"/>
      <c r="BMK104" s="3"/>
      <c r="BML104" s="3"/>
      <c r="BMM104" s="3"/>
      <c r="BMN104" s="3"/>
      <c r="BMO104" s="3"/>
      <c r="BMP104" s="3"/>
      <c r="BMQ104" s="3"/>
      <c r="BMR104" s="3"/>
      <c r="BMS104" s="3"/>
      <c r="BMT104" s="3"/>
      <c r="BMU104" s="3"/>
      <c r="BMV104" s="3"/>
      <c r="BMW104" s="3"/>
      <c r="BMX104" s="3"/>
      <c r="BMY104" s="3"/>
      <c r="BMZ104" s="3"/>
      <c r="BNA104" s="3"/>
      <c r="BNB104" s="3"/>
      <c r="BNC104" s="3"/>
      <c r="BND104" s="3"/>
      <c r="BNE104" s="3"/>
      <c r="BNF104" s="3"/>
      <c r="BNG104" s="3"/>
      <c r="BNH104" s="3"/>
      <c r="BNI104" s="3"/>
      <c r="BNJ104" s="3"/>
      <c r="BNK104" s="3"/>
      <c r="BNL104" s="3"/>
      <c r="BNM104" s="3"/>
      <c r="BNN104" s="3"/>
      <c r="BNO104" s="3"/>
      <c r="BNP104" s="3"/>
      <c r="BNQ104" s="3"/>
      <c r="BNR104" s="3"/>
      <c r="BNS104" s="3"/>
      <c r="BNT104" s="3"/>
      <c r="BNU104" s="3"/>
      <c r="BNV104" s="3"/>
      <c r="BNW104" s="3"/>
      <c r="BNX104" s="3"/>
      <c r="BNY104" s="3"/>
      <c r="BNZ104" s="3"/>
      <c r="BOA104" s="3"/>
      <c r="BOB104" s="3"/>
      <c r="BOC104" s="3"/>
      <c r="BOD104" s="3"/>
      <c r="BOE104" s="3"/>
      <c r="BOF104" s="3"/>
      <c r="BOG104" s="3"/>
      <c r="BOH104" s="3"/>
      <c r="BOI104" s="3"/>
      <c r="BOJ104" s="3"/>
      <c r="BOK104" s="3"/>
      <c r="BOL104" s="3"/>
      <c r="BOM104" s="3"/>
      <c r="BON104" s="3"/>
      <c r="BOO104" s="3"/>
      <c r="BOP104" s="3"/>
      <c r="BOQ104" s="3"/>
      <c r="BOR104" s="3"/>
      <c r="BOS104" s="3"/>
      <c r="BOT104" s="3"/>
      <c r="BOU104" s="3"/>
      <c r="BOV104" s="3"/>
      <c r="BOW104" s="3"/>
      <c r="BOX104" s="3"/>
      <c r="BOY104" s="3"/>
      <c r="BOZ104" s="3"/>
      <c r="BPA104" s="3"/>
      <c r="BPB104" s="3"/>
      <c r="BPC104" s="3"/>
      <c r="BPD104" s="3"/>
      <c r="BPE104" s="3"/>
      <c r="BPF104" s="3"/>
      <c r="BPG104" s="3"/>
      <c r="BPH104" s="3"/>
      <c r="BPI104" s="3"/>
      <c r="BPJ104" s="3"/>
      <c r="BPK104" s="3"/>
      <c r="BPL104" s="3"/>
      <c r="BPM104" s="3"/>
      <c r="BPN104" s="3"/>
      <c r="BPO104" s="3"/>
      <c r="BPP104" s="3"/>
      <c r="BPQ104" s="3"/>
      <c r="BPR104" s="3"/>
      <c r="BPS104" s="3"/>
      <c r="BPT104" s="3"/>
      <c r="BPU104" s="3"/>
      <c r="BPV104" s="3"/>
      <c r="BPW104" s="3"/>
      <c r="BPX104" s="3"/>
      <c r="BPY104" s="3"/>
      <c r="BPZ104" s="3"/>
      <c r="BQA104" s="3"/>
      <c r="BQB104" s="3"/>
      <c r="BQC104" s="3"/>
      <c r="BQD104" s="3"/>
      <c r="BQE104" s="3"/>
      <c r="BQF104" s="3"/>
      <c r="BQG104" s="3"/>
      <c r="BQH104" s="3"/>
      <c r="BQI104" s="3"/>
      <c r="BQJ104" s="3"/>
      <c r="BQK104" s="3"/>
      <c r="BQL104" s="3"/>
      <c r="BQM104" s="3"/>
      <c r="BQN104" s="3"/>
      <c r="BQO104" s="3"/>
      <c r="BQP104" s="3"/>
      <c r="BQQ104" s="3"/>
      <c r="BQR104" s="3"/>
      <c r="BQS104" s="3"/>
      <c r="BQT104" s="3"/>
      <c r="BQU104" s="3"/>
      <c r="BQV104" s="3"/>
      <c r="BQW104" s="3"/>
      <c r="BQX104" s="3"/>
      <c r="BQY104" s="3"/>
      <c r="BQZ104" s="3"/>
      <c r="BRA104" s="3"/>
      <c r="BRB104" s="3"/>
      <c r="BRC104" s="3"/>
      <c r="BRD104" s="3"/>
      <c r="BRE104" s="3"/>
      <c r="BRF104" s="3"/>
      <c r="BRG104" s="3"/>
      <c r="BRH104" s="3"/>
      <c r="BRI104" s="3"/>
      <c r="BRJ104" s="3"/>
      <c r="BRK104" s="3"/>
      <c r="BRL104" s="3"/>
      <c r="BRM104" s="3"/>
      <c r="BRN104" s="3"/>
      <c r="BRO104" s="3"/>
      <c r="BRP104" s="3"/>
      <c r="BRQ104" s="3"/>
      <c r="BRR104" s="3"/>
      <c r="BRS104" s="3"/>
      <c r="BRT104" s="3"/>
      <c r="BRU104" s="3"/>
      <c r="BRV104" s="3"/>
      <c r="BRW104" s="3"/>
      <c r="BRX104" s="3"/>
      <c r="BRY104" s="3"/>
      <c r="BRZ104" s="3"/>
      <c r="BSA104" s="3"/>
      <c r="BSB104" s="3"/>
      <c r="BSC104" s="3"/>
      <c r="BSD104" s="3"/>
      <c r="BSE104" s="3"/>
      <c r="BSF104" s="3"/>
      <c r="BSG104" s="3"/>
      <c r="BSH104" s="3"/>
      <c r="BSI104" s="3"/>
      <c r="BSJ104" s="3"/>
      <c r="BSK104" s="3"/>
      <c r="BSL104" s="3"/>
      <c r="BSM104" s="3"/>
      <c r="BSN104" s="3"/>
      <c r="BSO104" s="3"/>
      <c r="BSP104" s="3"/>
      <c r="BSQ104" s="3"/>
      <c r="BSR104" s="3"/>
      <c r="BSS104" s="3"/>
      <c r="BST104" s="3"/>
      <c r="BSU104" s="3"/>
      <c r="BSV104" s="3"/>
      <c r="BSW104" s="3"/>
      <c r="BSX104" s="3"/>
      <c r="BSY104" s="3"/>
      <c r="BSZ104" s="3"/>
      <c r="BTA104" s="3"/>
      <c r="BTB104" s="3"/>
      <c r="BTC104" s="3"/>
      <c r="BTD104" s="3"/>
      <c r="BTE104" s="3"/>
      <c r="BTF104" s="3"/>
      <c r="BTG104" s="3"/>
      <c r="BTH104" s="3"/>
      <c r="BTI104" s="3"/>
      <c r="BTJ104" s="3"/>
      <c r="BTK104" s="3"/>
      <c r="BTL104" s="3"/>
      <c r="BTM104" s="3"/>
      <c r="BTN104" s="3"/>
      <c r="BTO104" s="3"/>
      <c r="BTP104" s="3"/>
      <c r="BTQ104" s="3"/>
      <c r="BTR104" s="3"/>
      <c r="BTS104" s="3"/>
      <c r="BTT104" s="3"/>
      <c r="BTU104" s="3"/>
      <c r="BTV104" s="3"/>
      <c r="BTW104" s="3"/>
      <c r="BTX104" s="3"/>
      <c r="BTY104" s="3"/>
      <c r="BTZ104" s="3"/>
      <c r="BUA104" s="3"/>
      <c r="BUB104" s="3"/>
      <c r="BUC104" s="3"/>
      <c r="BUD104" s="3"/>
      <c r="BUE104" s="3"/>
      <c r="BUF104" s="3"/>
      <c r="BUG104" s="3"/>
      <c r="BUH104" s="3"/>
      <c r="BUI104" s="3"/>
      <c r="BUJ104" s="3"/>
      <c r="BUK104" s="3"/>
      <c r="BUL104" s="3"/>
      <c r="BUM104" s="3"/>
      <c r="BUN104" s="3"/>
      <c r="BUO104" s="3"/>
      <c r="BUP104" s="3"/>
      <c r="BUQ104" s="3"/>
      <c r="BUR104" s="3"/>
      <c r="BUS104" s="3"/>
      <c r="BUT104" s="3"/>
      <c r="BUU104" s="3"/>
      <c r="BUV104" s="3"/>
      <c r="BUW104" s="3"/>
      <c r="BUX104" s="3"/>
      <c r="BUY104" s="3"/>
      <c r="BUZ104" s="3"/>
      <c r="BVA104" s="3"/>
      <c r="BVB104" s="3"/>
      <c r="BVC104" s="3"/>
      <c r="BVD104" s="3"/>
      <c r="BVE104" s="3"/>
      <c r="BVF104" s="3"/>
      <c r="BVG104" s="3"/>
      <c r="BVH104" s="3"/>
      <c r="BVI104" s="3"/>
      <c r="BVJ104" s="3"/>
      <c r="BVK104" s="3"/>
      <c r="BVL104" s="3"/>
      <c r="BVM104" s="3"/>
      <c r="BVN104" s="3"/>
      <c r="BVO104" s="3"/>
      <c r="BVP104" s="3"/>
      <c r="BVQ104" s="3"/>
      <c r="BVR104" s="3"/>
      <c r="BVS104" s="3"/>
      <c r="BVT104" s="3"/>
      <c r="BVU104" s="3"/>
      <c r="BVV104" s="3"/>
      <c r="BVW104" s="3"/>
      <c r="BVX104" s="3"/>
      <c r="BVY104" s="3"/>
      <c r="BVZ104" s="3"/>
      <c r="BWA104" s="3"/>
      <c r="BWB104" s="3"/>
      <c r="BWC104" s="3"/>
      <c r="BWD104" s="3"/>
      <c r="BWE104" s="3"/>
      <c r="BWF104" s="3"/>
      <c r="BWG104" s="3"/>
      <c r="BWH104" s="3"/>
      <c r="BWI104" s="3"/>
      <c r="BWJ104" s="3"/>
      <c r="BWK104" s="3"/>
      <c r="BWL104" s="3"/>
      <c r="BWM104" s="3"/>
      <c r="BWN104" s="3"/>
      <c r="BWO104" s="3"/>
      <c r="BWP104" s="3"/>
      <c r="BWQ104" s="3"/>
      <c r="BWR104" s="3"/>
      <c r="BWS104" s="3"/>
      <c r="BWT104" s="3"/>
      <c r="BWU104" s="3"/>
      <c r="BWV104" s="3"/>
      <c r="BWW104" s="3"/>
      <c r="BWX104" s="3"/>
      <c r="BWY104" s="3"/>
      <c r="BWZ104" s="3"/>
      <c r="BXA104" s="3"/>
      <c r="BXB104" s="3"/>
      <c r="BXC104" s="3"/>
      <c r="BXD104" s="3"/>
      <c r="BXE104" s="3"/>
      <c r="BXF104" s="3"/>
      <c r="BXG104" s="3"/>
      <c r="BXH104" s="3"/>
      <c r="BXI104" s="3"/>
      <c r="BXJ104" s="3"/>
      <c r="BXK104" s="3"/>
      <c r="BXL104" s="3"/>
      <c r="BXM104" s="3"/>
      <c r="BXN104" s="3"/>
      <c r="BXO104" s="3"/>
      <c r="BXP104" s="3"/>
      <c r="BXQ104" s="3"/>
      <c r="BXR104" s="3"/>
      <c r="BXS104" s="3"/>
      <c r="BXT104" s="3"/>
      <c r="BXU104" s="3"/>
      <c r="BXV104" s="3"/>
      <c r="BXW104" s="3"/>
      <c r="BXX104" s="3"/>
      <c r="BXY104" s="3"/>
      <c r="BXZ104" s="3"/>
      <c r="BYA104" s="3"/>
      <c r="BYB104" s="3"/>
      <c r="BYC104" s="3"/>
      <c r="BYD104" s="3"/>
      <c r="BYE104" s="3"/>
      <c r="BYF104" s="3"/>
      <c r="BYG104" s="3"/>
      <c r="BYH104" s="3"/>
      <c r="BYI104" s="3"/>
      <c r="BYJ104" s="3"/>
      <c r="BYK104" s="3"/>
      <c r="BYL104" s="3"/>
      <c r="BYM104" s="3"/>
      <c r="BYN104" s="3"/>
      <c r="BYO104" s="3"/>
      <c r="BYP104" s="3"/>
      <c r="BYQ104" s="3"/>
      <c r="BYR104" s="3"/>
      <c r="BYS104" s="3"/>
      <c r="BYT104" s="3"/>
      <c r="BYU104" s="3"/>
      <c r="BYV104" s="3"/>
      <c r="BYW104" s="3"/>
      <c r="BYX104" s="3"/>
      <c r="BYY104" s="3"/>
      <c r="BYZ104" s="3"/>
      <c r="BZA104" s="3"/>
      <c r="BZB104" s="3"/>
      <c r="BZC104" s="3"/>
      <c r="BZD104" s="3"/>
      <c r="BZE104" s="3"/>
      <c r="BZF104" s="3"/>
      <c r="BZG104" s="3"/>
      <c r="BZH104" s="3"/>
      <c r="BZI104" s="3"/>
      <c r="BZJ104" s="3"/>
      <c r="BZK104" s="3"/>
      <c r="BZL104" s="3"/>
      <c r="BZM104" s="3"/>
      <c r="BZN104" s="3"/>
      <c r="BZO104" s="3"/>
      <c r="BZP104" s="3"/>
      <c r="BZQ104" s="3"/>
      <c r="BZR104" s="3"/>
      <c r="BZS104" s="3"/>
      <c r="BZT104" s="3"/>
      <c r="BZU104" s="3"/>
      <c r="BZV104" s="3"/>
      <c r="BZW104" s="3"/>
      <c r="BZX104" s="3"/>
      <c r="BZY104" s="3"/>
      <c r="BZZ104" s="3"/>
      <c r="CAA104" s="3"/>
      <c r="CAB104" s="3"/>
      <c r="CAC104" s="3"/>
      <c r="CAD104" s="3"/>
      <c r="CAE104" s="3"/>
      <c r="CAF104" s="3"/>
      <c r="CAG104" s="3"/>
      <c r="CAH104" s="3"/>
      <c r="CAI104" s="3"/>
      <c r="CAJ104" s="3"/>
      <c r="CAK104" s="3"/>
      <c r="CAL104" s="3"/>
      <c r="CAM104" s="3"/>
      <c r="CAN104" s="3"/>
      <c r="CAO104" s="3"/>
      <c r="CAP104" s="3"/>
      <c r="CAQ104" s="3"/>
      <c r="CAR104" s="3"/>
      <c r="CAS104" s="3"/>
      <c r="CAT104" s="3"/>
      <c r="CAU104" s="3"/>
      <c r="CAV104" s="3"/>
      <c r="CAW104" s="3"/>
      <c r="CAX104" s="3"/>
      <c r="CAY104" s="3"/>
      <c r="CAZ104" s="3"/>
      <c r="CBA104" s="3"/>
      <c r="CBB104" s="3"/>
      <c r="CBC104" s="3"/>
      <c r="CBD104" s="3"/>
      <c r="CBE104" s="3"/>
      <c r="CBF104" s="3"/>
      <c r="CBG104" s="3"/>
      <c r="CBH104" s="3"/>
      <c r="CBI104" s="3"/>
      <c r="CBJ104" s="3"/>
      <c r="CBK104" s="3"/>
      <c r="CBL104" s="3"/>
      <c r="CBM104" s="3"/>
      <c r="CBN104" s="3"/>
      <c r="CBO104" s="3"/>
      <c r="CBP104" s="3"/>
      <c r="CBQ104" s="3"/>
      <c r="CBR104" s="3"/>
      <c r="CBS104" s="3"/>
      <c r="CBT104" s="3"/>
      <c r="CBU104" s="3"/>
      <c r="CBV104" s="3"/>
      <c r="CBW104" s="3"/>
      <c r="CBX104" s="3"/>
      <c r="CBY104" s="3"/>
      <c r="CBZ104" s="3"/>
      <c r="CCA104" s="3"/>
      <c r="CCB104" s="3"/>
      <c r="CCC104" s="3"/>
      <c r="CCD104" s="3"/>
      <c r="CCE104" s="3"/>
      <c r="CCF104" s="3"/>
      <c r="CCG104" s="3"/>
      <c r="CCH104" s="3"/>
      <c r="CCI104" s="3"/>
      <c r="CCJ104" s="3"/>
      <c r="CCK104" s="3"/>
      <c r="CCL104" s="3"/>
      <c r="CCM104" s="3"/>
      <c r="CCN104" s="3"/>
      <c r="CCO104" s="3"/>
      <c r="CCP104" s="3"/>
      <c r="CCQ104" s="3"/>
      <c r="CCR104" s="3"/>
      <c r="CCS104" s="3"/>
      <c r="CCT104" s="3"/>
      <c r="CCU104" s="3"/>
      <c r="CCV104" s="3"/>
      <c r="CCW104" s="3"/>
      <c r="CCX104" s="3"/>
      <c r="CCY104" s="3"/>
      <c r="CCZ104" s="3"/>
      <c r="CDA104" s="3"/>
      <c r="CDB104" s="3"/>
      <c r="CDC104" s="3"/>
      <c r="CDD104" s="3"/>
      <c r="CDE104" s="3"/>
      <c r="CDF104" s="3"/>
      <c r="CDG104" s="3"/>
      <c r="CDH104" s="3"/>
      <c r="CDI104" s="3"/>
      <c r="CDJ104" s="3"/>
      <c r="CDK104" s="3"/>
      <c r="CDL104" s="3"/>
      <c r="CDM104" s="3"/>
      <c r="CDN104" s="3"/>
      <c r="CDO104" s="3"/>
      <c r="CDP104" s="3"/>
      <c r="CDQ104" s="3"/>
      <c r="CDR104" s="3"/>
      <c r="CDS104" s="3"/>
      <c r="CDT104" s="3"/>
      <c r="CDU104" s="3"/>
      <c r="CDV104" s="3"/>
      <c r="CDW104" s="3"/>
      <c r="CDX104" s="3"/>
      <c r="CDY104" s="3"/>
      <c r="CDZ104" s="3"/>
      <c r="CEA104" s="3"/>
      <c r="CEB104" s="3"/>
      <c r="CEC104" s="3"/>
      <c r="CED104" s="3"/>
      <c r="CEE104" s="3"/>
      <c r="CEF104" s="3"/>
      <c r="CEG104" s="3"/>
      <c r="CEH104" s="3"/>
      <c r="CEI104" s="3"/>
      <c r="CEJ104" s="3"/>
      <c r="CEK104" s="3"/>
      <c r="CEL104" s="3"/>
      <c r="CEM104" s="3"/>
      <c r="CEN104" s="3"/>
      <c r="CEO104" s="3"/>
      <c r="CEP104" s="3"/>
      <c r="CEQ104" s="3"/>
      <c r="CER104" s="3"/>
      <c r="CES104" s="3"/>
      <c r="CET104" s="3"/>
      <c r="CEU104" s="3"/>
      <c r="CEV104" s="3"/>
      <c r="CEW104" s="3"/>
      <c r="CEX104" s="3"/>
      <c r="CEY104" s="3"/>
      <c r="CEZ104" s="3"/>
      <c r="CFA104" s="3"/>
      <c r="CFB104" s="3"/>
      <c r="CFC104" s="3"/>
      <c r="CFD104" s="3"/>
      <c r="CFE104" s="3"/>
      <c r="CFF104" s="3"/>
      <c r="CFG104" s="3"/>
      <c r="CFH104" s="3"/>
      <c r="CFI104" s="3"/>
      <c r="CFJ104" s="3"/>
      <c r="CFK104" s="3"/>
      <c r="CFL104" s="3"/>
      <c r="CFM104" s="3"/>
      <c r="CFN104" s="3"/>
      <c r="CFO104" s="3"/>
      <c r="CFP104" s="3"/>
      <c r="CFQ104" s="3"/>
      <c r="CFR104" s="3"/>
      <c r="CFS104" s="3"/>
      <c r="CFT104" s="3"/>
      <c r="CFU104" s="3"/>
      <c r="CFV104" s="3"/>
      <c r="CFW104" s="3"/>
    </row>
    <row r="105" spans="1:2207" s="6" customFormat="1" ht="24.75" customHeight="1" x14ac:dyDescent="0.25">
      <c r="A105" s="162"/>
      <c r="B105" s="181"/>
      <c r="C105" s="180"/>
      <c r="D105" s="159"/>
      <c r="E105" s="108"/>
      <c r="F105" s="235"/>
      <c r="G105" s="236" t="s">
        <v>31</v>
      </c>
      <c r="H105" s="237"/>
      <c r="I105" s="237"/>
      <c r="J105" s="237"/>
      <c r="K105" s="238"/>
      <c r="L105" s="24">
        <f>SUM(L103:L104)</f>
        <v>7500</v>
      </c>
      <c r="M105" s="24">
        <f>SUM(M103:M104)</f>
        <v>7500</v>
      </c>
      <c r="N105" s="24"/>
      <c r="O105" s="25">
        <f>SUM(O103:O104)</f>
        <v>0</v>
      </c>
      <c r="P105" s="25">
        <f>SUM(P103:P104)</f>
        <v>0</v>
      </c>
      <c r="Q105" s="25">
        <f>SUM(Q103:Q104)</f>
        <v>7500</v>
      </c>
      <c r="R105" s="25">
        <f>SUM(R103:R104)</f>
        <v>0</v>
      </c>
      <c r="S105" s="26">
        <f>(S103+S104)/2</f>
        <v>0.05</v>
      </c>
      <c r="T105" s="26">
        <f t="shared" ref="T105:V105" si="22">(T103+T104)/2</f>
        <v>0.45</v>
      </c>
      <c r="U105" s="26">
        <f t="shared" si="22"/>
        <v>0.5</v>
      </c>
      <c r="V105" s="26">
        <f t="shared" si="22"/>
        <v>0</v>
      </c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  <c r="AMJ105" s="3"/>
      <c r="AMK105" s="3"/>
      <c r="AML105" s="3"/>
      <c r="AMM105" s="3"/>
      <c r="AMN105" s="3"/>
      <c r="AMO105" s="3"/>
      <c r="AMP105" s="3"/>
      <c r="AMQ105" s="3"/>
      <c r="AMR105" s="3"/>
      <c r="AMS105" s="3"/>
      <c r="AMT105" s="3"/>
      <c r="AMU105" s="3"/>
      <c r="AMV105" s="3"/>
      <c r="AMW105" s="3"/>
      <c r="AMX105" s="3"/>
      <c r="AMY105" s="3"/>
      <c r="AMZ105" s="3"/>
      <c r="ANA105" s="3"/>
      <c r="ANB105" s="3"/>
      <c r="ANC105" s="3"/>
      <c r="AND105" s="3"/>
      <c r="ANE105" s="3"/>
      <c r="ANF105" s="3"/>
      <c r="ANG105" s="3"/>
      <c r="ANH105" s="3"/>
      <c r="ANI105" s="3"/>
      <c r="ANJ105" s="3"/>
      <c r="ANK105" s="3"/>
      <c r="ANL105" s="3"/>
      <c r="ANM105" s="3"/>
      <c r="ANN105" s="3"/>
      <c r="ANO105" s="3"/>
      <c r="ANP105" s="3"/>
      <c r="ANQ105" s="3"/>
      <c r="ANR105" s="3"/>
      <c r="ANS105" s="3"/>
      <c r="ANT105" s="3"/>
      <c r="ANU105" s="3"/>
      <c r="ANV105" s="3"/>
      <c r="ANW105" s="3"/>
      <c r="ANX105" s="3"/>
      <c r="ANY105" s="3"/>
      <c r="ANZ105" s="3"/>
      <c r="AOA105" s="3"/>
      <c r="AOB105" s="3"/>
      <c r="AOC105" s="3"/>
      <c r="AOD105" s="3"/>
      <c r="AOE105" s="3"/>
      <c r="AOF105" s="3"/>
      <c r="AOG105" s="3"/>
      <c r="AOH105" s="3"/>
      <c r="AOI105" s="3"/>
      <c r="AOJ105" s="3"/>
      <c r="AOK105" s="3"/>
      <c r="AOL105" s="3"/>
      <c r="AOM105" s="3"/>
      <c r="AON105" s="3"/>
      <c r="AOO105" s="3"/>
      <c r="AOP105" s="3"/>
      <c r="AOQ105" s="3"/>
      <c r="AOR105" s="3"/>
      <c r="AOS105" s="3"/>
      <c r="AOT105" s="3"/>
      <c r="AOU105" s="3"/>
      <c r="AOV105" s="3"/>
      <c r="AOW105" s="3"/>
      <c r="AOX105" s="3"/>
      <c r="AOY105" s="3"/>
      <c r="AOZ105" s="3"/>
      <c r="APA105" s="3"/>
      <c r="APB105" s="3"/>
      <c r="APC105" s="3"/>
      <c r="APD105" s="3"/>
      <c r="APE105" s="3"/>
      <c r="APF105" s="3"/>
      <c r="APG105" s="3"/>
      <c r="APH105" s="3"/>
      <c r="API105" s="3"/>
      <c r="APJ105" s="3"/>
      <c r="APK105" s="3"/>
      <c r="APL105" s="3"/>
      <c r="APM105" s="3"/>
      <c r="APN105" s="3"/>
      <c r="APO105" s="3"/>
      <c r="APP105" s="3"/>
      <c r="APQ105" s="3"/>
      <c r="APR105" s="3"/>
      <c r="APS105" s="3"/>
      <c r="APT105" s="3"/>
      <c r="APU105" s="3"/>
      <c r="APV105" s="3"/>
      <c r="APW105" s="3"/>
      <c r="APX105" s="3"/>
      <c r="APY105" s="3"/>
      <c r="APZ105" s="3"/>
      <c r="AQA105" s="3"/>
      <c r="AQB105" s="3"/>
      <c r="AQC105" s="3"/>
      <c r="AQD105" s="3"/>
      <c r="AQE105" s="3"/>
      <c r="AQF105" s="3"/>
      <c r="AQG105" s="3"/>
      <c r="AQH105" s="3"/>
      <c r="AQI105" s="3"/>
      <c r="AQJ105" s="3"/>
      <c r="AQK105" s="3"/>
      <c r="AQL105" s="3"/>
      <c r="AQM105" s="3"/>
      <c r="AQN105" s="3"/>
      <c r="AQO105" s="3"/>
      <c r="AQP105" s="3"/>
      <c r="AQQ105" s="3"/>
      <c r="AQR105" s="3"/>
      <c r="AQS105" s="3"/>
      <c r="AQT105" s="3"/>
      <c r="AQU105" s="3"/>
      <c r="AQV105" s="3"/>
      <c r="AQW105" s="3"/>
      <c r="AQX105" s="3"/>
      <c r="AQY105" s="3"/>
      <c r="AQZ105" s="3"/>
      <c r="ARA105" s="3"/>
      <c r="ARB105" s="3"/>
      <c r="ARC105" s="3"/>
      <c r="ARD105" s="3"/>
      <c r="ARE105" s="3"/>
      <c r="ARF105" s="3"/>
      <c r="ARG105" s="3"/>
      <c r="ARH105" s="3"/>
      <c r="ARI105" s="3"/>
      <c r="ARJ105" s="3"/>
      <c r="ARK105" s="3"/>
      <c r="ARL105" s="3"/>
      <c r="ARM105" s="3"/>
      <c r="ARN105" s="3"/>
      <c r="ARO105" s="3"/>
      <c r="ARP105" s="3"/>
      <c r="ARQ105" s="3"/>
      <c r="ARR105" s="3"/>
      <c r="ARS105" s="3"/>
      <c r="ART105" s="3"/>
      <c r="ARU105" s="3"/>
      <c r="ARV105" s="3"/>
      <c r="ARW105" s="3"/>
      <c r="ARX105" s="3"/>
      <c r="ARY105" s="3"/>
      <c r="ARZ105" s="3"/>
      <c r="ASA105" s="3"/>
      <c r="ASB105" s="3"/>
      <c r="ASC105" s="3"/>
      <c r="ASD105" s="3"/>
      <c r="ASE105" s="3"/>
      <c r="ASF105" s="3"/>
      <c r="ASG105" s="3"/>
      <c r="ASH105" s="3"/>
      <c r="ASI105" s="3"/>
      <c r="ASJ105" s="3"/>
      <c r="ASK105" s="3"/>
      <c r="ASL105" s="3"/>
      <c r="ASM105" s="3"/>
      <c r="ASN105" s="3"/>
      <c r="ASO105" s="3"/>
      <c r="ASP105" s="3"/>
      <c r="ASQ105" s="3"/>
      <c r="ASR105" s="3"/>
      <c r="ASS105" s="3"/>
      <c r="AST105" s="3"/>
      <c r="ASU105" s="3"/>
      <c r="ASV105" s="3"/>
      <c r="ASW105" s="3"/>
      <c r="ASX105" s="3"/>
      <c r="ASY105" s="3"/>
      <c r="ASZ105" s="3"/>
      <c r="ATA105" s="3"/>
      <c r="ATB105" s="3"/>
      <c r="ATC105" s="3"/>
      <c r="ATD105" s="3"/>
      <c r="ATE105" s="3"/>
      <c r="ATF105" s="3"/>
      <c r="ATG105" s="3"/>
      <c r="ATH105" s="3"/>
      <c r="ATI105" s="3"/>
      <c r="ATJ105" s="3"/>
      <c r="ATK105" s="3"/>
      <c r="ATL105" s="3"/>
      <c r="ATM105" s="3"/>
      <c r="ATN105" s="3"/>
      <c r="ATO105" s="3"/>
      <c r="ATP105" s="3"/>
      <c r="ATQ105" s="3"/>
      <c r="ATR105" s="3"/>
      <c r="ATS105" s="3"/>
      <c r="ATT105" s="3"/>
      <c r="ATU105" s="3"/>
      <c r="ATV105" s="3"/>
      <c r="ATW105" s="3"/>
      <c r="ATX105" s="3"/>
      <c r="ATY105" s="3"/>
      <c r="ATZ105" s="3"/>
      <c r="AUA105" s="3"/>
      <c r="AUB105" s="3"/>
      <c r="AUC105" s="3"/>
      <c r="AUD105" s="3"/>
      <c r="AUE105" s="3"/>
      <c r="AUF105" s="3"/>
      <c r="AUG105" s="3"/>
      <c r="AUH105" s="3"/>
      <c r="AUI105" s="3"/>
      <c r="AUJ105" s="3"/>
      <c r="AUK105" s="3"/>
      <c r="AUL105" s="3"/>
      <c r="AUM105" s="3"/>
      <c r="AUN105" s="3"/>
      <c r="AUO105" s="3"/>
      <c r="AUP105" s="3"/>
      <c r="AUQ105" s="3"/>
      <c r="AUR105" s="3"/>
      <c r="AUS105" s="3"/>
      <c r="AUT105" s="3"/>
      <c r="AUU105" s="3"/>
      <c r="AUV105" s="3"/>
      <c r="AUW105" s="3"/>
      <c r="AUX105" s="3"/>
      <c r="AUY105" s="3"/>
      <c r="AUZ105" s="3"/>
      <c r="AVA105" s="3"/>
      <c r="AVB105" s="3"/>
      <c r="AVC105" s="3"/>
      <c r="AVD105" s="3"/>
      <c r="AVE105" s="3"/>
      <c r="AVF105" s="3"/>
      <c r="AVG105" s="3"/>
      <c r="AVH105" s="3"/>
      <c r="AVI105" s="3"/>
      <c r="AVJ105" s="3"/>
      <c r="AVK105" s="3"/>
      <c r="AVL105" s="3"/>
      <c r="AVM105" s="3"/>
      <c r="AVN105" s="3"/>
      <c r="AVO105" s="3"/>
      <c r="AVP105" s="3"/>
      <c r="AVQ105" s="3"/>
      <c r="AVR105" s="3"/>
      <c r="AVS105" s="3"/>
      <c r="AVT105" s="3"/>
      <c r="AVU105" s="3"/>
      <c r="AVV105" s="3"/>
      <c r="AVW105" s="3"/>
      <c r="AVX105" s="3"/>
      <c r="AVY105" s="3"/>
      <c r="AVZ105" s="3"/>
      <c r="AWA105" s="3"/>
      <c r="AWB105" s="3"/>
      <c r="AWC105" s="3"/>
      <c r="AWD105" s="3"/>
      <c r="AWE105" s="3"/>
      <c r="AWF105" s="3"/>
      <c r="AWG105" s="3"/>
      <c r="AWH105" s="3"/>
      <c r="AWI105" s="3"/>
      <c r="AWJ105" s="3"/>
      <c r="AWK105" s="3"/>
      <c r="AWL105" s="3"/>
      <c r="AWM105" s="3"/>
      <c r="AWN105" s="3"/>
      <c r="AWO105" s="3"/>
      <c r="AWP105" s="3"/>
      <c r="AWQ105" s="3"/>
      <c r="AWR105" s="3"/>
      <c r="AWS105" s="3"/>
      <c r="AWT105" s="3"/>
      <c r="AWU105" s="3"/>
      <c r="AWV105" s="3"/>
      <c r="AWW105" s="3"/>
      <c r="AWX105" s="3"/>
      <c r="AWY105" s="3"/>
      <c r="AWZ105" s="3"/>
      <c r="AXA105" s="3"/>
      <c r="AXB105" s="3"/>
      <c r="AXC105" s="3"/>
      <c r="AXD105" s="3"/>
      <c r="AXE105" s="3"/>
      <c r="AXF105" s="3"/>
      <c r="AXG105" s="3"/>
      <c r="AXH105" s="3"/>
      <c r="AXI105" s="3"/>
      <c r="AXJ105" s="3"/>
      <c r="AXK105" s="3"/>
      <c r="AXL105" s="3"/>
      <c r="AXM105" s="3"/>
      <c r="AXN105" s="3"/>
      <c r="AXO105" s="3"/>
      <c r="AXP105" s="3"/>
      <c r="AXQ105" s="3"/>
      <c r="AXR105" s="3"/>
      <c r="AXS105" s="3"/>
      <c r="AXT105" s="3"/>
      <c r="AXU105" s="3"/>
      <c r="AXV105" s="3"/>
      <c r="AXW105" s="3"/>
      <c r="AXX105" s="3"/>
      <c r="AXY105" s="3"/>
      <c r="AXZ105" s="3"/>
      <c r="AYA105" s="3"/>
      <c r="AYB105" s="3"/>
      <c r="AYC105" s="3"/>
      <c r="AYD105" s="3"/>
      <c r="AYE105" s="3"/>
      <c r="AYF105" s="3"/>
      <c r="AYG105" s="3"/>
      <c r="AYH105" s="3"/>
      <c r="AYI105" s="3"/>
      <c r="AYJ105" s="3"/>
      <c r="AYK105" s="3"/>
      <c r="AYL105" s="3"/>
      <c r="AYM105" s="3"/>
      <c r="AYN105" s="3"/>
      <c r="AYO105" s="3"/>
      <c r="AYP105" s="3"/>
      <c r="AYQ105" s="3"/>
      <c r="AYR105" s="3"/>
      <c r="AYS105" s="3"/>
      <c r="AYT105" s="3"/>
      <c r="AYU105" s="3"/>
      <c r="AYV105" s="3"/>
      <c r="AYW105" s="3"/>
      <c r="AYX105" s="3"/>
      <c r="AYY105" s="3"/>
      <c r="AYZ105" s="3"/>
      <c r="AZA105" s="3"/>
      <c r="AZB105" s="3"/>
      <c r="AZC105" s="3"/>
      <c r="AZD105" s="3"/>
      <c r="AZE105" s="3"/>
      <c r="AZF105" s="3"/>
      <c r="AZG105" s="3"/>
      <c r="AZH105" s="3"/>
      <c r="AZI105" s="3"/>
      <c r="AZJ105" s="3"/>
      <c r="AZK105" s="3"/>
      <c r="AZL105" s="3"/>
      <c r="AZM105" s="3"/>
      <c r="AZN105" s="3"/>
      <c r="AZO105" s="3"/>
      <c r="AZP105" s="3"/>
      <c r="AZQ105" s="3"/>
      <c r="AZR105" s="3"/>
      <c r="AZS105" s="3"/>
      <c r="AZT105" s="3"/>
      <c r="AZU105" s="3"/>
      <c r="AZV105" s="3"/>
      <c r="AZW105" s="3"/>
      <c r="AZX105" s="3"/>
      <c r="AZY105" s="3"/>
      <c r="AZZ105" s="3"/>
      <c r="BAA105" s="3"/>
      <c r="BAB105" s="3"/>
      <c r="BAC105" s="3"/>
      <c r="BAD105" s="3"/>
      <c r="BAE105" s="3"/>
      <c r="BAF105" s="3"/>
      <c r="BAG105" s="3"/>
      <c r="BAH105" s="3"/>
      <c r="BAI105" s="3"/>
      <c r="BAJ105" s="3"/>
      <c r="BAK105" s="3"/>
      <c r="BAL105" s="3"/>
      <c r="BAM105" s="3"/>
      <c r="BAN105" s="3"/>
      <c r="BAO105" s="3"/>
      <c r="BAP105" s="3"/>
      <c r="BAQ105" s="3"/>
      <c r="BAR105" s="3"/>
      <c r="BAS105" s="3"/>
      <c r="BAT105" s="3"/>
      <c r="BAU105" s="3"/>
      <c r="BAV105" s="3"/>
      <c r="BAW105" s="3"/>
      <c r="BAX105" s="3"/>
      <c r="BAY105" s="3"/>
      <c r="BAZ105" s="3"/>
      <c r="BBA105" s="3"/>
      <c r="BBB105" s="3"/>
      <c r="BBC105" s="3"/>
      <c r="BBD105" s="3"/>
      <c r="BBE105" s="3"/>
      <c r="BBF105" s="3"/>
      <c r="BBG105" s="3"/>
      <c r="BBH105" s="3"/>
      <c r="BBI105" s="3"/>
      <c r="BBJ105" s="3"/>
      <c r="BBK105" s="3"/>
      <c r="BBL105" s="3"/>
      <c r="BBM105" s="3"/>
      <c r="BBN105" s="3"/>
      <c r="BBO105" s="3"/>
      <c r="BBP105" s="3"/>
      <c r="BBQ105" s="3"/>
      <c r="BBR105" s="3"/>
      <c r="BBS105" s="3"/>
      <c r="BBT105" s="3"/>
      <c r="BBU105" s="3"/>
      <c r="BBV105" s="3"/>
      <c r="BBW105" s="3"/>
      <c r="BBX105" s="3"/>
      <c r="BBY105" s="3"/>
      <c r="BBZ105" s="3"/>
      <c r="BCA105" s="3"/>
      <c r="BCB105" s="3"/>
      <c r="BCC105" s="3"/>
      <c r="BCD105" s="3"/>
      <c r="BCE105" s="3"/>
      <c r="BCF105" s="3"/>
      <c r="BCG105" s="3"/>
      <c r="BCH105" s="3"/>
      <c r="BCI105" s="3"/>
      <c r="BCJ105" s="3"/>
      <c r="BCK105" s="3"/>
      <c r="BCL105" s="3"/>
      <c r="BCM105" s="3"/>
      <c r="BCN105" s="3"/>
      <c r="BCO105" s="3"/>
      <c r="BCP105" s="3"/>
      <c r="BCQ105" s="3"/>
      <c r="BCR105" s="3"/>
      <c r="BCS105" s="3"/>
      <c r="BCT105" s="3"/>
      <c r="BCU105" s="3"/>
      <c r="BCV105" s="3"/>
      <c r="BCW105" s="3"/>
      <c r="BCX105" s="3"/>
      <c r="BCY105" s="3"/>
      <c r="BCZ105" s="3"/>
      <c r="BDA105" s="3"/>
      <c r="BDB105" s="3"/>
      <c r="BDC105" s="3"/>
      <c r="BDD105" s="3"/>
      <c r="BDE105" s="3"/>
      <c r="BDF105" s="3"/>
      <c r="BDG105" s="3"/>
      <c r="BDH105" s="3"/>
      <c r="BDI105" s="3"/>
      <c r="BDJ105" s="3"/>
      <c r="BDK105" s="3"/>
      <c r="BDL105" s="3"/>
      <c r="BDM105" s="3"/>
      <c r="BDN105" s="3"/>
      <c r="BDO105" s="3"/>
      <c r="BDP105" s="3"/>
      <c r="BDQ105" s="3"/>
      <c r="BDR105" s="3"/>
      <c r="BDS105" s="3"/>
      <c r="BDT105" s="3"/>
      <c r="BDU105" s="3"/>
      <c r="BDV105" s="3"/>
      <c r="BDW105" s="3"/>
      <c r="BDX105" s="3"/>
      <c r="BDY105" s="3"/>
      <c r="BDZ105" s="3"/>
      <c r="BEA105" s="3"/>
      <c r="BEB105" s="3"/>
      <c r="BEC105" s="3"/>
      <c r="BED105" s="3"/>
      <c r="BEE105" s="3"/>
      <c r="BEF105" s="3"/>
      <c r="BEG105" s="3"/>
      <c r="BEH105" s="3"/>
      <c r="BEI105" s="3"/>
      <c r="BEJ105" s="3"/>
      <c r="BEK105" s="3"/>
      <c r="BEL105" s="3"/>
      <c r="BEM105" s="3"/>
      <c r="BEN105" s="3"/>
      <c r="BEO105" s="3"/>
      <c r="BEP105" s="3"/>
      <c r="BEQ105" s="3"/>
      <c r="BER105" s="3"/>
      <c r="BES105" s="3"/>
      <c r="BET105" s="3"/>
      <c r="BEU105" s="3"/>
      <c r="BEV105" s="3"/>
      <c r="BEW105" s="3"/>
      <c r="BEX105" s="3"/>
      <c r="BEY105" s="3"/>
      <c r="BEZ105" s="3"/>
      <c r="BFA105" s="3"/>
      <c r="BFB105" s="3"/>
      <c r="BFC105" s="3"/>
      <c r="BFD105" s="3"/>
      <c r="BFE105" s="3"/>
      <c r="BFF105" s="3"/>
      <c r="BFG105" s="3"/>
      <c r="BFH105" s="3"/>
      <c r="BFI105" s="3"/>
      <c r="BFJ105" s="3"/>
      <c r="BFK105" s="3"/>
      <c r="BFL105" s="3"/>
      <c r="BFM105" s="3"/>
      <c r="BFN105" s="3"/>
      <c r="BFO105" s="3"/>
      <c r="BFP105" s="3"/>
      <c r="BFQ105" s="3"/>
      <c r="BFR105" s="3"/>
      <c r="BFS105" s="3"/>
      <c r="BFT105" s="3"/>
      <c r="BFU105" s="3"/>
      <c r="BFV105" s="3"/>
      <c r="BFW105" s="3"/>
      <c r="BFX105" s="3"/>
      <c r="BFY105" s="3"/>
      <c r="BFZ105" s="3"/>
      <c r="BGA105" s="3"/>
      <c r="BGB105" s="3"/>
      <c r="BGC105" s="3"/>
      <c r="BGD105" s="3"/>
      <c r="BGE105" s="3"/>
      <c r="BGF105" s="3"/>
      <c r="BGG105" s="3"/>
      <c r="BGH105" s="3"/>
      <c r="BGI105" s="3"/>
      <c r="BGJ105" s="3"/>
      <c r="BGK105" s="3"/>
      <c r="BGL105" s="3"/>
      <c r="BGM105" s="3"/>
      <c r="BGN105" s="3"/>
      <c r="BGO105" s="3"/>
      <c r="BGP105" s="3"/>
      <c r="BGQ105" s="3"/>
      <c r="BGR105" s="3"/>
      <c r="BGS105" s="3"/>
      <c r="BGT105" s="3"/>
      <c r="BGU105" s="3"/>
      <c r="BGV105" s="3"/>
      <c r="BGW105" s="3"/>
      <c r="BGX105" s="3"/>
      <c r="BGY105" s="3"/>
      <c r="BGZ105" s="3"/>
      <c r="BHA105" s="3"/>
      <c r="BHB105" s="3"/>
      <c r="BHC105" s="3"/>
      <c r="BHD105" s="3"/>
      <c r="BHE105" s="3"/>
      <c r="BHF105" s="3"/>
      <c r="BHG105" s="3"/>
      <c r="BHH105" s="3"/>
      <c r="BHI105" s="3"/>
      <c r="BHJ105" s="3"/>
      <c r="BHK105" s="3"/>
      <c r="BHL105" s="3"/>
      <c r="BHM105" s="3"/>
      <c r="BHN105" s="3"/>
      <c r="BHO105" s="3"/>
      <c r="BHP105" s="3"/>
      <c r="BHQ105" s="3"/>
      <c r="BHR105" s="3"/>
      <c r="BHS105" s="3"/>
      <c r="BHT105" s="3"/>
      <c r="BHU105" s="3"/>
      <c r="BHV105" s="3"/>
      <c r="BHW105" s="3"/>
      <c r="BHX105" s="3"/>
      <c r="BHY105" s="3"/>
      <c r="BHZ105" s="3"/>
      <c r="BIA105" s="3"/>
      <c r="BIB105" s="3"/>
      <c r="BIC105" s="3"/>
      <c r="BID105" s="3"/>
      <c r="BIE105" s="3"/>
      <c r="BIF105" s="3"/>
      <c r="BIG105" s="3"/>
      <c r="BIH105" s="3"/>
      <c r="BII105" s="3"/>
      <c r="BIJ105" s="3"/>
      <c r="BIK105" s="3"/>
      <c r="BIL105" s="3"/>
      <c r="BIM105" s="3"/>
      <c r="BIN105" s="3"/>
      <c r="BIO105" s="3"/>
      <c r="BIP105" s="3"/>
      <c r="BIQ105" s="3"/>
      <c r="BIR105" s="3"/>
      <c r="BIS105" s="3"/>
      <c r="BIT105" s="3"/>
      <c r="BIU105" s="3"/>
      <c r="BIV105" s="3"/>
      <c r="BIW105" s="3"/>
      <c r="BIX105" s="3"/>
      <c r="BIY105" s="3"/>
      <c r="BIZ105" s="3"/>
      <c r="BJA105" s="3"/>
      <c r="BJB105" s="3"/>
      <c r="BJC105" s="3"/>
      <c r="BJD105" s="3"/>
      <c r="BJE105" s="3"/>
      <c r="BJF105" s="3"/>
      <c r="BJG105" s="3"/>
      <c r="BJH105" s="3"/>
      <c r="BJI105" s="3"/>
      <c r="BJJ105" s="3"/>
      <c r="BJK105" s="3"/>
      <c r="BJL105" s="3"/>
      <c r="BJM105" s="3"/>
      <c r="BJN105" s="3"/>
      <c r="BJO105" s="3"/>
      <c r="BJP105" s="3"/>
      <c r="BJQ105" s="3"/>
      <c r="BJR105" s="3"/>
      <c r="BJS105" s="3"/>
      <c r="BJT105" s="3"/>
      <c r="BJU105" s="3"/>
      <c r="BJV105" s="3"/>
      <c r="BJW105" s="3"/>
      <c r="BJX105" s="3"/>
      <c r="BJY105" s="3"/>
      <c r="BJZ105" s="3"/>
      <c r="BKA105" s="3"/>
      <c r="BKB105" s="3"/>
      <c r="BKC105" s="3"/>
      <c r="BKD105" s="3"/>
      <c r="BKE105" s="3"/>
      <c r="BKF105" s="3"/>
      <c r="BKG105" s="3"/>
      <c r="BKH105" s="3"/>
      <c r="BKI105" s="3"/>
      <c r="BKJ105" s="3"/>
      <c r="BKK105" s="3"/>
      <c r="BKL105" s="3"/>
      <c r="BKM105" s="3"/>
      <c r="BKN105" s="3"/>
      <c r="BKO105" s="3"/>
      <c r="BKP105" s="3"/>
      <c r="BKQ105" s="3"/>
      <c r="BKR105" s="3"/>
      <c r="BKS105" s="3"/>
      <c r="BKT105" s="3"/>
      <c r="BKU105" s="3"/>
      <c r="BKV105" s="3"/>
      <c r="BKW105" s="3"/>
      <c r="BKX105" s="3"/>
      <c r="BKY105" s="3"/>
      <c r="BKZ105" s="3"/>
      <c r="BLA105" s="3"/>
      <c r="BLB105" s="3"/>
      <c r="BLC105" s="3"/>
      <c r="BLD105" s="3"/>
      <c r="BLE105" s="3"/>
      <c r="BLF105" s="3"/>
      <c r="BLG105" s="3"/>
      <c r="BLH105" s="3"/>
      <c r="BLI105" s="3"/>
      <c r="BLJ105" s="3"/>
      <c r="BLK105" s="3"/>
      <c r="BLL105" s="3"/>
      <c r="BLM105" s="3"/>
      <c r="BLN105" s="3"/>
      <c r="BLO105" s="3"/>
      <c r="BLP105" s="3"/>
      <c r="BLQ105" s="3"/>
      <c r="BLR105" s="3"/>
      <c r="BLS105" s="3"/>
      <c r="BLT105" s="3"/>
      <c r="BLU105" s="3"/>
      <c r="BLV105" s="3"/>
      <c r="BLW105" s="3"/>
      <c r="BLX105" s="3"/>
      <c r="BLY105" s="3"/>
      <c r="BLZ105" s="3"/>
      <c r="BMA105" s="3"/>
      <c r="BMB105" s="3"/>
      <c r="BMC105" s="3"/>
      <c r="BMD105" s="3"/>
      <c r="BME105" s="3"/>
      <c r="BMF105" s="3"/>
      <c r="BMG105" s="3"/>
      <c r="BMH105" s="3"/>
      <c r="BMI105" s="3"/>
      <c r="BMJ105" s="3"/>
      <c r="BMK105" s="3"/>
      <c r="BML105" s="3"/>
      <c r="BMM105" s="3"/>
      <c r="BMN105" s="3"/>
      <c r="BMO105" s="3"/>
      <c r="BMP105" s="3"/>
      <c r="BMQ105" s="3"/>
      <c r="BMR105" s="3"/>
      <c r="BMS105" s="3"/>
      <c r="BMT105" s="3"/>
      <c r="BMU105" s="3"/>
      <c r="BMV105" s="3"/>
      <c r="BMW105" s="3"/>
      <c r="BMX105" s="3"/>
      <c r="BMY105" s="3"/>
      <c r="BMZ105" s="3"/>
      <c r="BNA105" s="3"/>
      <c r="BNB105" s="3"/>
      <c r="BNC105" s="3"/>
      <c r="BND105" s="3"/>
      <c r="BNE105" s="3"/>
      <c r="BNF105" s="3"/>
      <c r="BNG105" s="3"/>
      <c r="BNH105" s="3"/>
      <c r="BNI105" s="3"/>
      <c r="BNJ105" s="3"/>
      <c r="BNK105" s="3"/>
      <c r="BNL105" s="3"/>
      <c r="BNM105" s="3"/>
      <c r="BNN105" s="3"/>
      <c r="BNO105" s="3"/>
      <c r="BNP105" s="3"/>
      <c r="BNQ105" s="3"/>
      <c r="BNR105" s="3"/>
      <c r="BNS105" s="3"/>
      <c r="BNT105" s="3"/>
      <c r="BNU105" s="3"/>
      <c r="BNV105" s="3"/>
      <c r="BNW105" s="3"/>
      <c r="BNX105" s="3"/>
      <c r="BNY105" s="3"/>
      <c r="BNZ105" s="3"/>
      <c r="BOA105" s="3"/>
      <c r="BOB105" s="3"/>
      <c r="BOC105" s="3"/>
      <c r="BOD105" s="3"/>
      <c r="BOE105" s="3"/>
      <c r="BOF105" s="3"/>
      <c r="BOG105" s="3"/>
      <c r="BOH105" s="3"/>
      <c r="BOI105" s="3"/>
      <c r="BOJ105" s="3"/>
      <c r="BOK105" s="3"/>
      <c r="BOL105" s="3"/>
      <c r="BOM105" s="3"/>
      <c r="BON105" s="3"/>
      <c r="BOO105" s="3"/>
      <c r="BOP105" s="3"/>
      <c r="BOQ105" s="3"/>
      <c r="BOR105" s="3"/>
      <c r="BOS105" s="3"/>
      <c r="BOT105" s="3"/>
      <c r="BOU105" s="3"/>
      <c r="BOV105" s="3"/>
      <c r="BOW105" s="3"/>
      <c r="BOX105" s="3"/>
      <c r="BOY105" s="3"/>
      <c r="BOZ105" s="3"/>
      <c r="BPA105" s="3"/>
      <c r="BPB105" s="3"/>
      <c r="BPC105" s="3"/>
      <c r="BPD105" s="3"/>
      <c r="BPE105" s="3"/>
      <c r="BPF105" s="3"/>
      <c r="BPG105" s="3"/>
      <c r="BPH105" s="3"/>
      <c r="BPI105" s="3"/>
      <c r="BPJ105" s="3"/>
      <c r="BPK105" s="3"/>
      <c r="BPL105" s="3"/>
      <c r="BPM105" s="3"/>
      <c r="BPN105" s="3"/>
      <c r="BPO105" s="3"/>
      <c r="BPP105" s="3"/>
      <c r="BPQ105" s="3"/>
      <c r="BPR105" s="3"/>
      <c r="BPS105" s="3"/>
      <c r="BPT105" s="3"/>
      <c r="BPU105" s="3"/>
      <c r="BPV105" s="3"/>
      <c r="BPW105" s="3"/>
      <c r="BPX105" s="3"/>
      <c r="BPY105" s="3"/>
      <c r="BPZ105" s="3"/>
      <c r="BQA105" s="3"/>
      <c r="BQB105" s="3"/>
      <c r="BQC105" s="3"/>
      <c r="BQD105" s="3"/>
      <c r="BQE105" s="3"/>
      <c r="BQF105" s="3"/>
      <c r="BQG105" s="3"/>
      <c r="BQH105" s="3"/>
      <c r="BQI105" s="3"/>
      <c r="BQJ105" s="3"/>
      <c r="BQK105" s="3"/>
      <c r="BQL105" s="3"/>
      <c r="BQM105" s="3"/>
      <c r="BQN105" s="3"/>
      <c r="BQO105" s="3"/>
      <c r="BQP105" s="3"/>
      <c r="BQQ105" s="3"/>
      <c r="BQR105" s="3"/>
      <c r="BQS105" s="3"/>
      <c r="BQT105" s="3"/>
      <c r="BQU105" s="3"/>
      <c r="BQV105" s="3"/>
      <c r="BQW105" s="3"/>
      <c r="BQX105" s="3"/>
      <c r="BQY105" s="3"/>
      <c r="BQZ105" s="3"/>
      <c r="BRA105" s="3"/>
      <c r="BRB105" s="3"/>
      <c r="BRC105" s="3"/>
      <c r="BRD105" s="3"/>
      <c r="BRE105" s="3"/>
      <c r="BRF105" s="3"/>
      <c r="BRG105" s="3"/>
      <c r="BRH105" s="3"/>
      <c r="BRI105" s="3"/>
      <c r="BRJ105" s="3"/>
      <c r="BRK105" s="3"/>
      <c r="BRL105" s="3"/>
      <c r="BRM105" s="3"/>
      <c r="BRN105" s="3"/>
      <c r="BRO105" s="3"/>
      <c r="BRP105" s="3"/>
      <c r="BRQ105" s="3"/>
      <c r="BRR105" s="3"/>
      <c r="BRS105" s="3"/>
      <c r="BRT105" s="3"/>
      <c r="BRU105" s="3"/>
      <c r="BRV105" s="3"/>
      <c r="BRW105" s="3"/>
      <c r="BRX105" s="3"/>
      <c r="BRY105" s="3"/>
      <c r="BRZ105" s="3"/>
      <c r="BSA105" s="3"/>
      <c r="BSB105" s="3"/>
      <c r="BSC105" s="3"/>
      <c r="BSD105" s="3"/>
      <c r="BSE105" s="3"/>
      <c r="BSF105" s="3"/>
      <c r="BSG105" s="3"/>
      <c r="BSH105" s="3"/>
      <c r="BSI105" s="3"/>
      <c r="BSJ105" s="3"/>
      <c r="BSK105" s="3"/>
      <c r="BSL105" s="3"/>
      <c r="BSM105" s="3"/>
      <c r="BSN105" s="3"/>
      <c r="BSO105" s="3"/>
      <c r="BSP105" s="3"/>
      <c r="BSQ105" s="3"/>
      <c r="BSR105" s="3"/>
      <c r="BSS105" s="3"/>
      <c r="BST105" s="3"/>
      <c r="BSU105" s="3"/>
      <c r="BSV105" s="3"/>
      <c r="BSW105" s="3"/>
      <c r="BSX105" s="3"/>
      <c r="BSY105" s="3"/>
      <c r="BSZ105" s="3"/>
      <c r="BTA105" s="3"/>
      <c r="BTB105" s="3"/>
      <c r="BTC105" s="3"/>
      <c r="BTD105" s="3"/>
      <c r="BTE105" s="3"/>
      <c r="BTF105" s="3"/>
      <c r="BTG105" s="3"/>
      <c r="BTH105" s="3"/>
      <c r="BTI105" s="3"/>
      <c r="BTJ105" s="3"/>
      <c r="BTK105" s="3"/>
      <c r="BTL105" s="3"/>
      <c r="BTM105" s="3"/>
      <c r="BTN105" s="3"/>
      <c r="BTO105" s="3"/>
      <c r="BTP105" s="3"/>
      <c r="BTQ105" s="3"/>
      <c r="BTR105" s="3"/>
      <c r="BTS105" s="3"/>
      <c r="BTT105" s="3"/>
      <c r="BTU105" s="3"/>
      <c r="BTV105" s="3"/>
      <c r="BTW105" s="3"/>
      <c r="BTX105" s="3"/>
      <c r="BTY105" s="3"/>
      <c r="BTZ105" s="3"/>
      <c r="BUA105" s="3"/>
      <c r="BUB105" s="3"/>
      <c r="BUC105" s="3"/>
      <c r="BUD105" s="3"/>
      <c r="BUE105" s="3"/>
      <c r="BUF105" s="3"/>
      <c r="BUG105" s="3"/>
      <c r="BUH105" s="3"/>
      <c r="BUI105" s="3"/>
      <c r="BUJ105" s="3"/>
      <c r="BUK105" s="3"/>
      <c r="BUL105" s="3"/>
      <c r="BUM105" s="3"/>
      <c r="BUN105" s="3"/>
      <c r="BUO105" s="3"/>
      <c r="BUP105" s="3"/>
      <c r="BUQ105" s="3"/>
      <c r="BUR105" s="3"/>
      <c r="BUS105" s="3"/>
      <c r="BUT105" s="3"/>
      <c r="BUU105" s="3"/>
      <c r="BUV105" s="3"/>
      <c r="BUW105" s="3"/>
      <c r="BUX105" s="3"/>
      <c r="BUY105" s="3"/>
      <c r="BUZ105" s="3"/>
      <c r="BVA105" s="3"/>
      <c r="BVB105" s="3"/>
      <c r="BVC105" s="3"/>
      <c r="BVD105" s="3"/>
      <c r="BVE105" s="3"/>
      <c r="BVF105" s="3"/>
      <c r="BVG105" s="3"/>
      <c r="BVH105" s="3"/>
      <c r="BVI105" s="3"/>
      <c r="BVJ105" s="3"/>
      <c r="BVK105" s="3"/>
      <c r="BVL105" s="3"/>
      <c r="BVM105" s="3"/>
      <c r="BVN105" s="3"/>
      <c r="BVO105" s="3"/>
      <c r="BVP105" s="3"/>
      <c r="BVQ105" s="3"/>
      <c r="BVR105" s="3"/>
      <c r="BVS105" s="3"/>
      <c r="BVT105" s="3"/>
      <c r="BVU105" s="3"/>
      <c r="BVV105" s="3"/>
      <c r="BVW105" s="3"/>
      <c r="BVX105" s="3"/>
      <c r="BVY105" s="3"/>
      <c r="BVZ105" s="3"/>
      <c r="BWA105" s="3"/>
      <c r="BWB105" s="3"/>
      <c r="BWC105" s="3"/>
      <c r="BWD105" s="3"/>
      <c r="BWE105" s="3"/>
      <c r="BWF105" s="3"/>
      <c r="BWG105" s="3"/>
      <c r="BWH105" s="3"/>
      <c r="BWI105" s="3"/>
      <c r="BWJ105" s="3"/>
      <c r="BWK105" s="3"/>
      <c r="BWL105" s="3"/>
      <c r="BWM105" s="3"/>
      <c r="BWN105" s="3"/>
      <c r="BWO105" s="3"/>
      <c r="BWP105" s="3"/>
      <c r="BWQ105" s="3"/>
      <c r="BWR105" s="3"/>
      <c r="BWS105" s="3"/>
      <c r="BWT105" s="3"/>
      <c r="BWU105" s="3"/>
      <c r="BWV105" s="3"/>
      <c r="BWW105" s="3"/>
      <c r="BWX105" s="3"/>
      <c r="BWY105" s="3"/>
      <c r="BWZ105" s="3"/>
      <c r="BXA105" s="3"/>
      <c r="BXB105" s="3"/>
      <c r="BXC105" s="3"/>
      <c r="BXD105" s="3"/>
      <c r="BXE105" s="3"/>
      <c r="BXF105" s="3"/>
      <c r="BXG105" s="3"/>
      <c r="BXH105" s="3"/>
      <c r="BXI105" s="3"/>
      <c r="BXJ105" s="3"/>
      <c r="BXK105" s="3"/>
      <c r="BXL105" s="3"/>
      <c r="BXM105" s="3"/>
      <c r="BXN105" s="3"/>
      <c r="BXO105" s="3"/>
      <c r="BXP105" s="3"/>
      <c r="BXQ105" s="3"/>
      <c r="BXR105" s="3"/>
      <c r="BXS105" s="3"/>
      <c r="BXT105" s="3"/>
      <c r="BXU105" s="3"/>
      <c r="BXV105" s="3"/>
      <c r="BXW105" s="3"/>
      <c r="BXX105" s="3"/>
      <c r="BXY105" s="3"/>
      <c r="BXZ105" s="3"/>
      <c r="BYA105" s="3"/>
      <c r="BYB105" s="3"/>
      <c r="BYC105" s="3"/>
      <c r="BYD105" s="3"/>
      <c r="BYE105" s="3"/>
      <c r="BYF105" s="3"/>
      <c r="BYG105" s="3"/>
      <c r="BYH105" s="3"/>
      <c r="BYI105" s="3"/>
      <c r="BYJ105" s="3"/>
      <c r="BYK105" s="3"/>
      <c r="BYL105" s="3"/>
      <c r="BYM105" s="3"/>
      <c r="BYN105" s="3"/>
      <c r="BYO105" s="3"/>
      <c r="BYP105" s="3"/>
      <c r="BYQ105" s="3"/>
      <c r="BYR105" s="3"/>
      <c r="BYS105" s="3"/>
      <c r="BYT105" s="3"/>
      <c r="BYU105" s="3"/>
      <c r="BYV105" s="3"/>
      <c r="BYW105" s="3"/>
      <c r="BYX105" s="3"/>
      <c r="BYY105" s="3"/>
      <c r="BYZ105" s="3"/>
      <c r="BZA105" s="3"/>
      <c r="BZB105" s="3"/>
      <c r="BZC105" s="3"/>
      <c r="BZD105" s="3"/>
      <c r="BZE105" s="3"/>
      <c r="BZF105" s="3"/>
      <c r="BZG105" s="3"/>
      <c r="BZH105" s="3"/>
      <c r="BZI105" s="3"/>
      <c r="BZJ105" s="3"/>
      <c r="BZK105" s="3"/>
      <c r="BZL105" s="3"/>
      <c r="BZM105" s="3"/>
      <c r="BZN105" s="3"/>
      <c r="BZO105" s="3"/>
      <c r="BZP105" s="3"/>
      <c r="BZQ105" s="3"/>
      <c r="BZR105" s="3"/>
      <c r="BZS105" s="3"/>
      <c r="BZT105" s="3"/>
      <c r="BZU105" s="3"/>
      <c r="BZV105" s="3"/>
      <c r="BZW105" s="3"/>
      <c r="BZX105" s="3"/>
      <c r="BZY105" s="3"/>
      <c r="BZZ105" s="3"/>
      <c r="CAA105" s="3"/>
      <c r="CAB105" s="3"/>
      <c r="CAC105" s="3"/>
      <c r="CAD105" s="3"/>
      <c r="CAE105" s="3"/>
      <c r="CAF105" s="3"/>
      <c r="CAG105" s="3"/>
      <c r="CAH105" s="3"/>
      <c r="CAI105" s="3"/>
      <c r="CAJ105" s="3"/>
      <c r="CAK105" s="3"/>
      <c r="CAL105" s="3"/>
      <c r="CAM105" s="3"/>
      <c r="CAN105" s="3"/>
      <c r="CAO105" s="3"/>
      <c r="CAP105" s="3"/>
      <c r="CAQ105" s="3"/>
      <c r="CAR105" s="3"/>
      <c r="CAS105" s="3"/>
      <c r="CAT105" s="3"/>
      <c r="CAU105" s="3"/>
      <c r="CAV105" s="3"/>
      <c r="CAW105" s="3"/>
      <c r="CAX105" s="3"/>
      <c r="CAY105" s="3"/>
      <c r="CAZ105" s="3"/>
      <c r="CBA105" s="3"/>
      <c r="CBB105" s="3"/>
      <c r="CBC105" s="3"/>
      <c r="CBD105" s="3"/>
      <c r="CBE105" s="3"/>
      <c r="CBF105" s="3"/>
      <c r="CBG105" s="3"/>
      <c r="CBH105" s="3"/>
      <c r="CBI105" s="3"/>
      <c r="CBJ105" s="3"/>
      <c r="CBK105" s="3"/>
      <c r="CBL105" s="3"/>
      <c r="CBM105" s="3"/>
      <c r="CBN105" s="3"/>
      <c r="CBO105" s="3"/>
      <c r="CBP105" s="3"/>
      <c r="CBQ105" s="3"/>
      <c r="CBR105" s="3"/>
      <c r="CBS105" s="3"/>
      <c r="CBT105" s="3"/>
      <c r="CBU105" s="3"/>
      <c r="CBV105" s="3"/>
      <c r="CBW105" s="3"/>
      <c r="CBX105" s="3"/>
      <c r="CBY105" s="3"/>
      <c r="CBZ105" s="3"/>
      <c r="CCA105" s="3"/>
      <c r="CCB105" s="3"/>
      <c r="CCC105" s="3"/>
      <c r="CCD105" s="3"/>
      <c r="CCE105" s="3"/>
      <c r="CCF105" s="3"/>
      <c r="CCG105" s="3"/>
      <c r="CCH105" s="3"/>
      <c r="CCI105" s="3"/>
      <c r="CCJ105" s="3"/>
      <c r="CCK105" s="3"/>
      <c r="CCL105" s="3"/>
      <c r="CCM105" s="3"/>
      <c r="CCN105" s="3"/>
      <c r="CCO105" s="3"/>
      <c r="CCP105" s="3"/>
      <c r="CCQ105" s="3"/>
      <c r="CCR105" s="3"/>
      <c r="CCS105" s="3"/>
      <c r="CCT105" s="3"/>
      <c r="CCU105" s="3"/>
      <c r="CCV105" s="3"/>
      <c r="CCW105" s="3"/>
      <c r="CCX105" s="3"/>
      <c r="CCY105" s="3"/>
      <c r="CCZ105" s="3"/>
      <c r="CDA105" s="3"/>
      <c r="CDB105" s="3"/>
      <c r="CDC105" s="3"/>
      <c r="CDD105" s="3"/>
      <c r="CDE105" s="3"/>
      <c r="CDF105" s="3"/>
      <c r="CDG105" s="3"/>
      <c r="CDH105" s="3"/>
      <c r="CDI105" s="3"/>
      <c r="CDJ105" s="3"/>
      <c r="CDK105" s="3"/>
      <c r="CDL105" s="3"/>
      <c r="CDM105" s="3"/>
      <c r="CDN105" s="3"/>
      <c r="CDO105" s="3"/>
      <c r="CDP105" s="3"/>
      <c r="CDQ105" s="3"/>
      <c r="CDR105" s="3"/>
      <c r="CDS105" s="3"/>
      <c r="CDT105" s="3"/>
      <c r="CDU105" s="3"/>
      <c r="CDV105" s="3"/>
      <c r="CDW105" s="3"/>
      <c r="CDX105" s="3"/>
      <c r="CDY105" s="3"/>
      <c r="CDZ105" s="3"/>
      <c r="CEA105" s="3"/>
      <c r="CEB105" s="3"/>
      <c r="CEC105" s="3"/>
      <c r="CED105" s="3"/>
      <c r="CEE105" s="3"/>
      <c r="CEF105" s="3"/>
      <c r="CEG105" s="3"/>
      <c r="CEH105" s="3"/>
      <c r="CEI105" s="3"/>
      <c r="CEJ105" s="3"/>
      <c r="CEK105" s="3"/>
      <c r="CEL105" s="3"/>
      <c r="CEM105" s="3"/>
      <c r="CEN105" s="3"/>
      <c r="CEO105" s="3"/>
      <c r="CEP105" s="3"/>
      <c r="CEQ105" s="3"/>
      <c r="CER105" s="3"/>
      <c r="CES105" s="3"/>
      <c r="CET105" s="3"/>
      <c r="CEU105" s="3"/>
      <c r="CEV105" s="3"/>
      <c r="CEW105" s="3"/>
      <c r="CEX105" s="3"/>
      <c r="CEY105" s="3"/>
      <c r="CEZ105" s="3"/>
      <c r="CFA105" s="3"/>
      <c r="CFB105" s="3"/>
      <c r="CFC105" s="3"/>
      <c r="CFD105" s="3"/>
      <c r="CFE105" s="3"/>
      <c r="CFF105" s="3"/>
      <c r="CFG105" s="3"/>
      <c r="CFH105" s="3"/>
      <c r="CFI105" s="3"/>
      <c r="CFJ105" s="3"/>
      <c r="CFK105" s="3"/>
      <c r="CFL105" s="3"/>
      <c r="CFM105" s="3"/>
      <c r="CFN105" s="3"/>
      <c r="CFO105" s="3"/>
      <c r="CFP105" s="3"/>
      <c r="CFQ105" s="3"/>
      <c r="CFR105" s="3"/>
      <c r="CFS105" s="3"/>
      <c r="CFT105" s="3"/>
      <c r="CFU105" s="3"/>
      <c r="CFV105" s="3"/>
      <c r="CFW105" s="3"/>
    </row>
    <row r="106" spans="1:2207" ht="24.75" customHeight="1" x14ac:dyDescent="0.25">
      <c r="A106" s="162"/>
      <c r="B106" s="181"/>
      <c r="C106" s="180"/>
      <c r="D106" s="189" t="s">
        <v>58</v>
      </c>
      <c r="E106" s="189"/>
      <c r="F106" s="189"/>
      <c r="G106" s="189"/>
      <c r="H106" s="189"/>
      <c r="I106" s="189"/>
      <c r="J106" s="189"/>
      <c r="K106" s="189"/>
      <c r="L106" s="38">
        <f>L102+L98+L91+L86+L105</f>
        <v>230150</v>
      </c>
      <c r="M106" s="38">
        <f t="shared" ref="M106:R106" si="23">M102+M98+M91+M86+M105</f>
        <v>230150</v>
      </c>
      <c r="N106" s="38"/>
      <c r="O106" s="38">
        <f t="shared" si="23"/>
        <v>33575</v>
      </c>
      <c r="P106" s="38">
        <f t="shared" si="23"/>
        <v>72025</v>
      </c>
      <c r="Q106" s="38">
        <f t="shared" si="23"/>
        <v>79525</v>
      </c>
      <c r="R106" s="38">
        <f t="shared" si="23"/>
        <v>45025</v>
      </c>
      <c r="S106" s="39">
        <f>(S102+S98+S91+S86+S105)/5</f>
        <v>0.12400000000000003</v>
      </c>
      <c r="T106" s="39">
        <f t="shared" ref="T106:V106" si="24">(T102+T98+T91+T86+T105)/5</f>
        <v>0.36733333333333335</v>
      </c>
      <c r="U106" s="39">
        <f t="shared" si="24"/>
        <v>0.32133333333333336</v>
      </c>
      <c r="V106" s="39">
        <f t="shared" si="24"/>
        <v>0.18733333333333335</v>
      </c>
    </row>
    <row r="107" spans="1:2207" s="6" customFormat="1" ht="48.75" customHeight="1" x14ac:dyDescent="0.25">
      <c r="A107" s="162"/>
      <c r="B107" s="181"/>
      <c r="C107" s="180"/>
      <c r="D107" s="195" t="s">
        <v>162</v>
      </c>
      <c r="E107" s="109"/>
      <c r="F107" s="190" t="s">
        <v>162</v>
      </c>
      <c r="G107" s="190" t="s">
        <v>162</v>
      </c>
      <c r="H107" s="106" t="s">
        <v>165</v>
      </c>
      <c r="I107" s="190" t="s">
        <v>166</v>
      </c>
      <c r="J107" s="195" t="s">
        <v>226</v>
      </c>
      <c r="K107" s="195" t="s">
        <v>226</v>
      </c>
      <c r="L107" s="30">
        <f>O107+P107+Q107+R107</f>
        <v>14500</v>
      </c>
      <c r="M107" s="30">
        <f>L107</f>
        <v>14500</v>
      </c>
      <c r="N107" s="37"/>
      <c r="O107" s="30">
        <f>14500/4</f>
        <v>3625</v>
      </c>
      <c r="P107" s="30">
        <f t="shared" ref="P107:R107" si="25">$O$107</f>
        <v>3625</v>
      </c>
      <c r="Q107" s="30">
        <f t="shared" si="25"/>
        <v>3625</v>
      </c>
      <c r="R107" s="30">
        <f t="shared" si="25"/>
        <v>3625</v>
      </c>
      <c r="S107" s="43">
        <v>0.25</v>
      </c>
      <c r="T107" s="43">
        <v>0.25</v>
      </c>
      <c r="U107" s="43">
        <v>0.25</v>
      </c>
      <c r="V107" s="43">
        <v>0.25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  <c r="AMJ107" s="3"/>
      <c r="AMK107" s="3"/>
      <c r="AML107" s="3"/>
      <c r="AMM107" s="3"/>
      <c r="AMN107" s="3"/>
      <c r="AMO107" s="3"/>
      <c r="AMP107" s="3"/>
      <c r="AMQ107" s="3"/>
      <c r="AMR107" s="3"/>
      <c r="AMS107" s="3"/>
      <c r="AMT107" s="3"/>
      <c r="AMU107" s="3"/>
      <c r="AMV107" s="3"/>
      <c r="AMW107" s="3"/>
      <c r="AMX107" s="3"/>
      <c r="AMY107" s="3"/>
      <c r="AMZ107" s="3"/>
      <c r="ANA107" s="3"/>
      <c r="ANB107" s="3"/>
      <c r="ANC107" s="3"/>
      <c r="AND107" s="3"/>
      <c r="ANE107" s="3"/>
      <c r="ANF107" s="3"/>
      <c r="ANG107" s="3"/>
      <c r="ANH107" s="3"/>
      <c r="ANI107" s="3"/>
      <c r="ANJ107" s="3"/>
      <c r="ANK107" s="3"/>
      <c r="ANL107" s="3"/>
      <c r="ANM107" s="3"/>
      <c r="ANN107" s="3"/>
      <c r="ANO107" s="3"/>
      <c r="ANP107" s="3"/>
      <c r="ANQ107" s="3"/>
      <c r="ANR107" s="3"/>
      <c r="ANS107" s="3"/>
      <c r="ANT107" s="3"/>
      <c r="ANU107" s="3"/>
      <c r="ANV107" s="3"/>
      <c r="ANW107" s="3"/>
      <c r="ANX107" s="3"/>
      <c r="ANY107" s="3"/>
      <c r="ANZ107" s="3"/>
      <c r="AOA107" s="3"/>
      <c r="AOB107" s="3"/>
      <c r="AOC107" s="3"/>
      <c r="AOD107" s="3"/>
      <c r="AOE107" s="3"/>
      <c r="AOF107" s="3"/>
      <c r="AOG107" s="3"/>
      <c r="AOH107" s="3"/>
      <c r="AOI107" s="3"/>
      <c r="AOJ107" s="3"/>
      <c r="AOK107" s="3"/>
      <c r="AOL107" s="3"/>
      <c r="AOM107" s="3"/>
      <c r="AON107" s="3"/>
      <c r="AOO107" s="3"/>
      <c r="AOP107" s="3"/>
      <c r="AOQ107" s="3"/>
      <c r="AOR107" s="3"/>
      <c r="AOS107" s="3"/>
      <c r="AOT107" s="3"/>
      <c r="AOU107" s="3"/>
      <c r="AOV107" s="3"/>
      <c r="AOW107" s="3"/>
      <c r="AOX107" s="3"/>
      <c r="AOY107" s="3"/>
      <c r="AOZ107" s="3"/>
      <c r="APA107" s="3"/>
      <c r="APB107" s="3"/>
      <c r="APC107" s="3"/>
      <c r="APD107" s="3"/>
      <c r="APE107" s="3"/>
      <c r="APF107" s="3"/>
      <c r="APG107" s="3"/>
      <c r="APH107" s="3"/>
      <c r="API107" s="3"/>
      <c r="APJ107" s="3"/>
      <c r="APK107" s="3"/>
      <c r="APL107" s="3"/>
      <c r="APM107" s="3"/>
      <c r="APN107" s="3"/>
      <c r="APO107" s="3"/>
      <c r="APP107" s="3"/>
      <c r="APQ107" s="3"/>
      <c r="APR107" s="3"/>
      <c r="APS107" s="3"/>
      <c r="APT107" s="3"/>
      <c r="APU107" s="3"/>
      <c r="APV107" s="3"/>
      <c r="APW107" s="3"/>
      <c r="APX107" s="3"/>
      <c r="APY107" s="3"/>
      <c r="APZ107" s="3"/>
      <c r="AQA107" s="3"/>
      <c r="AQB107" s="3"/>
      <c r="AQC107" s="3"/>
      <c r="AQD107" s="3"/>
      <c r="AQE107" s="3"/>
      <c r="AQF107" s="3"/>
      <c r="AQG107" s="3"/>
      <c r="AQH107" s="3"/>
      <c r="AQI107" s="3"/>
      <c r="AQJ107" s="3"/>
      <c r="AQK107" s="3"/>
      <c r="AQL107" s="3"/>
      <c r="AQM107" s="3"/>
      <c r="AQN107" s="3"/>
      <c r="AQO107" s="3"/>
      <c r="AQP107" s="3"/>
      <c r="AQQ107" s="3"/>
      <c r="AQR107" s="3"/>
      <c r="AQS107" s="3"/>
      <c r="AQT107" s="3"/>
      <c r="AQU107" s="3"/>
      <c r="AQV107" s="3"/>
      <c r="AQW107" s="3"/>
      <c r="AQX107" s="3"/>
      <c r="AQY107" s="3"/>
      <c r="AQZ107" s="3"/>
      <c r="ARA107" s="3"/>
      <c r="ARB107" s="3"/>
      <c r="ARC107" s="3"/>
      <c r="ARD107" s="3"/>
      <c r="ARE107" s="3"/>
      <c r="ARF107" s="3"/>
      <c r="ARG107" s="3"/>
      <c r="ARH107" s="3"/>
      <c r="ARI107" s="3"/>
      <c r="ARJ107" s="3"/>
      <c r="ARK107" s="3"/>
      <c r="ARL107" s="3"/>
      <c r="ARM107" s="3"/>
      <c r="ARN107" s="3"/>
      <c r="ARO107" s="3"/>
      <c r="ARP107" s="3"/>
      <c r="ARQ107" s="3"/>
      <c r="ARR107" s="3"/>
      <c r="ARS107" s="3"/>
      <c r="ART107" s="3"/>
      <c r="ARU107" s="3"/>
      <c r="ARV107" s="3"/>
      <c r="ARW107" s="3"/>
      <c r="ARX107" s="3"/>
      <c r="ARY107" s="3"/>
      <c r="ARZ107" s="3"/>
      <c r="ASA107" s="3"/>
      <c r="ASB107" s="3"/>
      <c r="ASC107" s="3"/>
      <c r="ASD107" s="3"/>
      <c r="ASE107" s="3"/>
      <c r="ASF107" s="3"/>
      <c r="ASG107" s="3"/>
      <c r="ASH107" s="3"/>
      <c r="ASI107" s="3"/>
      <c r="ASJ107" s="3"/>
      <c r="ASK107" s="3"/>
      <c r="ASL107" s="3"/>
      <c r="ASM107" s="3"/>
      <c r="ASN107" s="3"/>
      <c r="ASO107" s="3"/>
      <c r="ASP107" s="3"/>
      <c r="ASQ107" s="3"/>
      <c r="ASR107" s="3"/>
      <c r="ASS107" s="3"/>
      <c r="AST107" s="3"/>
      <c r="ASU107" s="3"/>
      <c r="ASV107" s="3"/>
      <c r="ASW107" s="3"/>
      <c r="ASX107" s="3"/>
      <c r="ASY107" s="3"/>
      <c r="ASZ107" s="3"/>
      <c r="ATA107" s="3"/>
      <c r="ATB107" s="3"/>
      <c r="ATC107" s="3"/>
      <c r="ATD107" s="3"/>
      <c r="ATE107" s="3"/>
      <c r="ATF107" s="3"/>
      <c r="ATG107" s="3"/>
      <c r="ATH107" s="3"/>
      <c r="ATI107" s="3"/>
      <c r="ATJ107" s="3"/>
      <c r="ATK107" s="3"/>
      <c r="ATL107" s="3"/>
      <c r="ATM107" s="3"/>
      <c r="ATN107" s="3"/>
      <c r="ATO107" s="3"/>
      <c r="ATP107" s="3"/>
      <c r="ATQ107" s="3"/>
      <c r="ATR107" s="3"/>
      <c r="ATS107" s="3"/>
      <c r="ATT107" s="3"/>
      <c r="ATU107" s="3"/>
      <c r="ATV107" s="3"/>
      <c r="ATW107" s="3"/>
      <c r="ATX107" s="3"/>
      <c r="ATY107" s="3"/>
      <c r="ATZ107" s="3"/>
      <c r="AUA107" s="3"/>
      <c r="AUB107" s="3"/>
      <c r="AUC107" s="3"/>
      <c r="AUD107" s="3"/>
      <c r="AUE107" s="3"/>
      <c r="AUF107" s="3"/>
      <c r="AUG107" s="3"/>
      <c r="AUH107" s="3"/>
      <c r="AUI107" s="3"/>
      <c r="AUJ107" s="3"/>
      <c r="AUK107" s="3"/>
      <c r="AUL107" s="3"/>
      <c r="AUM107" s="3"/>
      <c r="AUN107" s="3"/>
      <c r="AUO107" s="3"/>
      <c r="AUP107" s="3"/>
      <c r="AUQ107" s="3"/>
      <c r="AUR107" s="3"/>
      <c r="AUS107" s="3"/>
      <c r="AUT107" s="3"/>
      <c r="AUU107" s="3"/>
      <c r="AUV107" s="3"/>
      <c r="AUW107" s="3"/>
      <c r="AUX107" s="3"/>
      <c r="AUY107" s="3"/>
      <c r="AUZ107" s="3"/>
      <c r="AVA107" s="3"/>
      <c r="AVB107" s="3"/>
      <c r="AVC107" s="3"/>
      <c r="AVD107" s="3"/>
      <c r="AVE107" s="3"/>
      <c r="AVF107" s="3"/>
      <c r="AVG107" s="3"/>
      <c r="AVH107" s="3"/>
      <c r="AVI107" s="3"/>
      <c r="AVJ107" s="3"/>
      <c r="AVK107" s="3"/>
      <c r="AVL107" s="3"/>
      <c r="AVM107" s="3"/>
      <c r="AVN107" s="3"/>
      <c r="AVO107" s="3"/>
      <c r="AVP107" s="3"/>
      <c r="AVQ107" s="3"/>
      <c r="AVR107" s="3"/>
      <c r="AVS107" s="3"/>
      <c r="AVT107" s="3"/>
      <c r="AVU107" s="3"/>
      <c r="AVV107" s="3"/>
      <c r="AVW107" s="3"/>
      <c r="AVX107" s="3"/>
      <c r="AVY107" s="3"/>
      <c r="AVZ107" s="3"/>
      <c r="AWA107" s="3"/>
      <c r="AWB107" s="3"/>
      <c r="AWC107" s="3"/>
      <c r="AWD107" s="3"/>
      <c r="AWE107" s="3"/>
      <c r="AWF107" s="3"/>
      <c r="AWG107" s="3"/>
      <c r="AWH107" s="3"/>
      <c r="AWI107" s="3"/>
      <c r="AWJ107" s="3"/>
      <c r="AWK107" s="3"/>
      <c r="AWL107" s="3"/>
      <c r="AWM107" s="3"/>
      <c r="AWN107" s="3"/>
      <c r="AWO107" s="3"/>
      <c r="AWP107" s="3"/>
      <c r="AWQ107" s="3"/>
      <c r="AWR107" s="3"/>
      <c r="AWS107" s="3"/>
      <c r="AWT107" s="3"/>
      <c r="AWU107" s="3"/>
      <c r="AWV107" s="3"/>
      <c r="AWW107" s="3"/>
      <c r="AWX107" s="3"/>
      <c r="AWY107" s="3"/>
      <c r="AWZ107" s="3"/>
      <c r="AXA107" s="3"/>
      <c r="AXB107" s="3"/>
      <c r="AXC107" s="3"/>
      <c r="AXD107" s="3"/>
      <c r="AXE107" s="3"/>
      <c r="AXF107" s="3"/>
      <c r="AXG107" s="3"/>
      <c r="AXH107" s="3"/>
      <c r="AXI107" s="3"/>
      <c r="AXJ107" s="3"/>
      <c r="AXK107" s="3"/>
      <c r="AXL107" s="3"/>
      <c r="AXM107" s="3"/>
      <c r="AXN107" s="3"/>
      <c r="AXO107" s="3"/>
      <c r="AXP107" s="3"/>
      <c r="AXQ107" s="3"/>
      <c r="AXR107" s="3"/>
      <c r="AXS107" s="3"/>
      <c r="AXT107" s="3"/>
      <c r="AXU107" s="3"/>
      <c r="AXV107" s="3"/>
      <c r="AXW107" s="3"/>
      <c r="AXX107" s="3"/>
      <c r="AXY107" s="3"/>
      <c r="AXZ107" s="3"/>
      <c r="AYA107" s="3"/>
      <c r="AYB107" s="3"/>
      <c r="AYC107" s="3"/>
      <c r="AYD107" s="3"/>
      <c r="AYE107" s="3"/>
      <c r="AYF107" s="3"/>
      <c r="AYG107" s="3"/>
      <c r="AYH107" s="3"/>
      <c r="AYI107" s="3"/>
      <c r="AYJ107" s="3"/>
      <c r="AYK107" s="3"/>
      <c r="AYL107" s="3"/>
      <c r="AYM107" s="3"/>
      <c r="AYN107" s="3"/>
      <c r="AYO107" s="3"/>
      <c r="AYP107" s="3"/>
      <c r="AYQ107" s="3"/>
      <c r="AYR107" s="3"/>
      <c r="AYS107" s="3"/>
      <c r="AYT107" s="3"/>
      <c r="AYU107" s="3"/>
      <c r="AYV107" s="3"/>
      <c r="AYW107" s="3"/>
      <c r="AYX107" s="3"/>
      <c r="AYY107" s="3"/>
      <c r="AYZ107" s="3"/>
      <c r="AZA107" s="3"/>
      <c r="AZB107" s="3"/>
      <c r="AZC107" s="3"/>
      <c r="AZD107" s="3"/>
      <c r="AZE107" s="3"/>
      <c r="AZF107" s="3"/>
      <c r="AZG107" s="3"/>
      <c r="AZH107" s="3"/>
      <c r="AZI107" s="3"/>
      <c r="AZJ107" s="3"/>
      <c r="AZK107" s="3"/>
      <c r="AZL107" s="3"/>
      <c r="AZM107" s="3"/>
      <c r="AZN107" s="3"/>
      <c r="AZO107" s="3"/>
      <c r="AZP107" s="3"/>
      <c r="AZQ107" s="3"/>
      <c r="AZR107" s="3"/>
      <c r="AZS107" s="3"/>
      <c r="AZT107" s="3"/>
      <c r="AZU107" s="3"/>
      <c r="AZV107" s="3"/>
      <c r="AZW107" s="3"/>
      <c r="AZX107" s="3"/>
      <c r="AZY107" s="3"/>
      <c r="AZZ107" s="3"/>
      <c r="BAA107" s="3"/>
      <c r="BAB107" s="3"/>
      <c r="BAC107" s="3"/>
      <c r="BAD107" s="3"/>
      <c r="BAE107" s="3"/>
      <c r="BAF107" s="3"/>
      <c r="BAG107" s="3"/>
      <c r="BAH107" s="3"/>
      <c r="BAI107" s="3"/>
      <c r="BAJ107" s="3"/>
      <c r="BAK107" s="3"/>
      <c r="BAL107" s="3"/>
      <c r="BAM107" s="3"/>
      <c r="BAN107" s="3"/>
      <c r="BAO107" s="3"/>
      <c r="BAP107" s="3"/>
      <c r="BAQ107" s="3"/>
      <c r="BAR107" s="3"/>
      <c r="BAS107" s="3"/>
      <c r="BAT107" s="3"/>
      <c r="BAU107" s="3"/>
      <c r="BAV107" s="3"/>
      <c r="BAW107" s="3"/>
      <c r="BAX107" s="3"/>
      <c r="BAY107" s="3"/>
      <c r="BAZ107" s="3"/>
      <c r="BBA107" s="3"/>
      <c r="BBB107" s="3"/>
      <c r="BBC107" s="3"/>
      <c r="BBD107" s="3"/>
      <c r="BBE107" s="3"/>
      <c r="BBF107" s="3"/>
      <c r="BBG107" s="3"/>
      <c r="BBH107" s="3"/>
      <c r="BBI107" s="3"/>
      <c r="BBJ107" s="3"/>
      <c r="BBK107" s="3"/>
      <c r="BBL107" s="3"/>
      <c r="BBM107" s="3"/>
      <c r="BBN107" s="3"/>
      <c r="BBO107" s="3"/>
      <c r="BBP107" s="3"/>
      <c r="BBQ107" s="3"/>
      <c r="BBR107" s="3"/>
      <c r="BBS107" s="3"/>
      <c r="BBT107" s="3"/>
      <c r="BBU107" s="3"/>
      <c r="BBV107" s="3"/>
      <c r="BBW107" s="3"/>
      <c r="BBX107" s="3"/>
      <c r="BBY107" s="3"/>
      <c r="BBZ107" s="3"/>
      <c r="BCA107" s="3"/>
      <c r="BCB107" s="3"/>
      <c r="BCC107" s="3"/>
      <c r="BCD107" s="3"/>
      <c r="BCE107" s="3"/>
      <c r="BCF107" s="3"/>
      <c r="BCG107" s="3"/>
      <c r="BCH107" s="3"/>
      <c r="BCI107" s="3"/>
      <c r="BCJ107" s="3"/>
      <c r="BCK107" s="3"/>
      <c r="BCL107" s="3"/>
      <c r="BCM107" s="3"/>
      <c r="BCN107" s="3"/>
      <c r="BCO107" s="3"/>
      <c r="BCP107" s="3"/>
      <c r="BCQ107" s="3"/>
      <c r="BCR107" s="3"/>
      <c r="BCS107" s="3"/>
      <c r="BCT107" s="3"/>
      <c r="BCU107" s="3"/>
      <c r="BCV107" s="3"/>
      <c r="BCW107" s="3"/>
      <c r="BCX107" s="3"/>
      <c r="BCY107" s="3"/>
      <c r="BCZ107" s="3"/>
      <c r="BDA107" s="3"/>
      <c r="BDB107" s="3"/>
      <c r="BDC107" s="3"/>
      <c r="BDD107" s="3"/>
      <c r="BDE107" s="3"/>
      <c r="BDF107" s="3"/>
      <c r="BDG107" s="3"/>
      <c r="BDH107" s="3"/>
      <c r="BDI107" s="3"/>
      <c r="BDJ107" s="3"/>
      <c r="BDK107" s="3"/>
      <c r="BDL107" s="3"/>
      <c r="BDM107" s="3"/>
      <c r="BDN107" s="3"/>
      <c r="BDO107" s="3"/>
      <c r="BDP107" s="3"/>
      <c r="BDQ107" s="3"/>
      <c r="BDR107" s="3"/>
      <c r="BDS107" s="3"/>
      <c r="BDT107" s="3"/>
      <c r="BDU107" s="3"/>
      <c r="BDV107" s="3"/>
      <c r="BDW107" s="3"/>
      <c r="BDX107" s="3"/>
      <c r="BDY107" s="3"/>
      <c r="BDZ107" s="3"/>
      <c r="BEA107" s="3"/>
      <c r="BEB107" s="3"/>
      <c r="BEC107" s="3"/>
      <c r="BED107" s="3"/>
      <c r="BEE107" s="3"/>
      <c r="BEF107" s="3"/>
      <c r="BEG107" s="3"/>
      <c r="BEH107" s="3"/>
      <c r="BEI107" s="3"/>
      <c r="BEJ107" s="3"/>
      <c r="BEK107" s="3"/>
      <c r="BEL107" s="3"/>
      <c r="BEM107" s="3"/>
      <c r="BEN107" s="3"/>
      <c r="BEO107" s="3"/>
      <c r="BEP107" s="3"/>
      <c r="BEQ107" s="3"/>
      <c r="BER107" s="3"/>
      <c r="BES107" s="3"/>
      <c r="BET107" s="3"/>
      <c r="BEU107" s="3"/>
      <c r="BEV107" s="3"/>
      <c r="BEW107" s="3"/>
      <c r="BEX107" s="3"/>
      <c r="BEY107" s="3"/>
      <c r="BEZ107" s="3"/>
      <c r="BFA107" s="3"/>
      <c r="BFB107" s="3"/>
      <c r="BFC107" s="3"/>
      <c r="BFD107" s="3"/>
      <c r="BFE107" s="3"/>
      <c r="BFF107" s="3"/>
      <c r="BFG107" s="3"/>
      <c r="BFH107" s="3"/>
      <c r="BFI107" s="3"/>
      <c r="BFJ107" s="3"/>
      <c r="BFK107" s="3"/>
      <c r="BFL107" s="3"/>
      <c r="BFM107" s="3"/>
      <c r="BFN107" s="3"/>
      <c r="BFO107" s="3"/>
      <c r="BFP107" s="3"/>
      <c r="BFQ107" s="3"/>
      <c r="BFR107" s="3"/>
      <c r="BFS107" s="3"/>
      <c r="BFT107" s="3"/>
      <c r="BFU107" s="3"/>
      <c r="BFV107" s="3"/>
      <c r="BFW107" s="3"/>
      <c r="BFX107" s="3"/>
      <c r="BFY107" s="3"/>
      <c r="BFZ107" s="3"/>
      <c r="BGA107" s="3"/>
      <c r="BGB107" s="3"/>
      <c r="BGC107" s="3"/>
      <c r="BGD107" s="3"/>
      <c r="BGE107" s="3"/>
      <c r="BGF107" s="3"/>
      <c r="BGG107" s="3"/>
      <c r="BGH107" s="3"/>
      <c r="BGI107" s="3"/>
      <c r="BGJ107" s="3"/>
      <c r="BGK107" s="3"/>
      <c r="BGL107" s="3"/>
      <c r="BGM107" s="3"/>
      <c r="BGN107" s="3"/>
      <c r="BGO107" s="3"/>
      <c r="BGP107" s="3"/>
      <c r="BGQ107" s="3"/>
      <c r="BGR107" s="3"/>
      <c r="BGS107" s="3"/>
      <c r="BGT107" s="3"/>
      <c r="BGU107" s="3"/>
      <c r="BGV107" s="3"/>
      <c r="BGW107" s="3"/>
      <c r="BGX107" s="3"/>
      <c r="BGY107" s="3"/>
      <c r="BGZ107" s="3"/>
      <c r="BHA107" s="3"/>
      <c r="BHB107" s="3"/>
      <c r="BHC107" s="3"/>
      <c r="BHD107" s="3"/>
      <c r="BHE107" s="3"/>
      <c r="BHF107" s="3"/>
      <c r="BHG107" s="3"/>
      <c r="BHH107" s="3"/>
      <c r="BHI107" s="3"/>
      <c r="BHJ107" s="3"/>
      <c r="BHK107" s="3"/>
      <c r="BHL107" s="3"/>
      <c r="BHM107" s="3"/>
      <c r="BHN107" s="3"/>
      <c r="BHO107" s="3"/>
      <c r="BHP107" s="3"/>
      <c r="BHQ107" s="3"/>
      <c r="BHR107" s="3"/>
      <c r="BHS107" s="3"/>
      <c r="BHT107" s="3"/>
      <c r="BHU107" s="3"/>
      <c r="BHV107" s="3"/>
      <c r="BHW107" s="3"/>
      <c r="BHX107" s="3"/>
      <c r="BHY107" s="3"/>
      <c r="BHZ107" s="3"/>
      <c r="BIA107" s="3"/>
      <c r="BIB107" s="3"/>
      <c r="BIC107" s="3"/>
      <c r="BID107" s="3"/>
      <c r="BIE107" s="3"/>
      <c r="BIF107" s="3"/>
      <c r="BIG107" s="3"/>
      <c r="BIH107" s="3"/>
      <c r="BII107" s="3"/>
      <c r="BIJ107" s="3"/>
      <c r="BIK107" s="3"/>
      <c r="BIL107" s="3"/>
      <c r="BIM107" s="3"/>
      <c r="BIN107" s="3"/>
      <c r="BIO107" s="3"/>
      <c r="BIP107" s="3"/>
      <c r="BIQ107" s="3"/>
      <c r="BIR107" s="3"/>
      <c r="BIS107" s="3"/>
      <c r="BIT107" s="3"/>
      <c r="BIU107" s="3"/>
      <c r="BIV107" s="3"/>
      <c r="BIW107" s="3"/>
      <c r="BIX107" s="3"/>
      <c r="BIY107" s="3"/>
      <c r="BIZ107" s="3"/>
      <c r="BJA107" s="3"/>
      <c r="BJB107" s="3"/>
      <c r="BJC107" s="3"/>
      <c r="BJD107" s="3"/>
      <c r="BJE107" s="3"/>
      <c r="BJF107" s="3"/>
      <c r="BJG107" s="3"/>
      <c r="BJH107" s="3"/>
      <c r="BJI107" s="3"/>
      <c r="BJJ107" s="3"/>
      <c r="BJK107" s="3"/>
      <c r="BJL107" s="3"/>
      <c r="BJM107" s="3"/>
      <c r="BJN107" s="3"/>
      <c r="BJO107" s="3"/>
      <c r="BJP107" s="3"/>
      <c r="BJQ107" s="3"/>
      <c r="BJR107" s="3"/>
      <c r="BJS107" s="3"/>
      <c r="BJT107" s="3"/>
      <c r="BJU107" s="3"/>
      <c r="BJV107" s="3"/>
      <c r="BJW107" s="3"/>
      <c r="BJX107" s="3"/>
      <c r="BJY107" s="3"/>
      <c r="BJZ107" s="3"/>
      <c r="BKA107" s="3"/>
      <c r="BKB107" s="3"/>
      <c r="BKC107" s="3"/>
      <c r="BKD107" s="3"/>
      <c r="BKE107" s="3"/>
      <c r="BKF107" s="3"/>
      <c r="BKG107" s="3"/>
      <c r="BKH107" s="3"/>
      <c r="BKI107" s="3"/>
      <c r="BKJ107" s="3"/>
      <c r="BKK107" s="3"/>
      <c r="BKL107" s="3"/>
      <c r="BKM107" s="3"/>
      <c r="BKN107" s="3"/>
      <c r="BKO107" s="3"/>
      <c r="BKP107" s="3"/>
      <c r="BKQ107" s="3"/>
      <c r="BKR107" s="3"/>
      <c r="BKS107" s="3"/>
      <c r="BKT107" s="3"/>
      <c r="BKU107" s="3"/>
      <c r="BKV107" s="3"/>
      <c r="BKW107" s="3"/>
      <c r="BKX107" s="3"/>
      <c r="BKY107" s="3"/>
      <c r="BKZ107" s="3"/>
      <c r="BLA107" s="3"/>
      <c r="BLB107" s="3"/>
      <c r="BLC107" s="3"/>
      <c r="BLD107" s="3"/>
      <c r="BLE107" s="3"/>
      <c r="BLF107" s="3"/>
      <c r="BLG107" s="3"/>
      <c r="BLH107" s="3"/>
      <c r="BLI107" s="3"/>
      <c r="BLJ107" s="3"/>
      <c r="BLK107" s="3"/>
      <c r="BLL107" s="3"/>
      <c r="BLM107" s="3"/>
      <c r="BLN107" s="3"/>
      <c r="BLO107" s="3"/>
      <c r="BLP107" s="3"/>
      <c r="BLQ107" s="3"/>
      <c r="BLR107" s="3"/>
      <c r="BLS107" s="3"/>
      <c r="BLT107" s="3"/>
      <c r="BLU107" s="3"/>
      <c r="BLV107" s="3"/>
      <c r="BLW107" s="3"/>
      <c r="BLX107" s="3"/>
      <c r="BLY107" s="3"/>
      <c r="BLZ107" s="3"/>
      <c r="BMA107" s="3"/>
      <c r="BMB107" s="3"/>
      <c r="BMC107" s="3"/>
      <c r="BMD107" s="3"/>
      <c r="BME107" s="3"/>
      <c r="BMF107" s="3"/>
      <c r="BMG107" s="3"/>
      <c r="BMH107" s="3"/>
      <c r="BMI107" s="3"/>
      <c r="BMJ107" s="3"/>
      <c r="BMK107" s="3"/>
      <c r="BML107" s="3"/>
      <c r="BMM107" s="3"/>
      <c r="BMN107" s="3"/>
      <c r="BMO107" s="3"/>
      <c r="BMP107" s="3"/>
      <c r="BMQ107" s="3"/>
      <c r="BMR107" s="3"/>
      <c r="BMS107" s="3"/>
      <c r="BMT107" s="3"/>
      <c r="BMU107" s="3"/>
      <c r="BMV107" s="3"/>
      <c r="BMW107" s="3"/>
      <c r="BMX107" s="3"/>
      <c r="BMY107" s="3"/>
      <c r="BMZ107" s="3"/>
      <c r="BNA107" s="3"/>
      <c r="BNB107" s="3"/>
      <c r="BNC107" s="3"/>
      <c r="BND107" s="3"/>
      <c r="BNE107" s="3"/>
      <c r="BNF107" s="3"/>
      <c r="BNG107" s="3"/>
      <c r="BNH107" s="3"/>
      <c r="BNI107" s="3"/>
      <c r="BNJ107" s="3"/>
      <c r="BNK107" s="3"/>
      <c r="BNL107" s="3"/>
      <c r="BNM107" s="3"/>
      <c r="BNN107" s="3"/>
      <c r="BNO107" s="3"/>
      <c r="BNP107" s="3"/>
      <c r="BNQ107" s="3"/>
      <c r="BNR107" s="3"/>
      <c r="BNS107" s="3"/>
      <c r="BNT107" s="3"/>
      <c r="BNU107" s="3"/>
      <c r="BNV107" s="3"/>
      <c r="BNW107" s="3"/>
      <c r="BNX107" s="3"/>
      <c r="BNY107" s="3"/>
      <c r="BNZ107" s="3"/>
      <c r="BOA107" s="3"/>
      <c r="BOB107" s="3"/>
      <c r="BOC107" s="3"/>
      <c r="BOD107" s="3"/>
      <c r="BOE107" s="3"/>
      <c r="BOF107" s="3"/>
      <c r="BOG107" s="3"/>
      <c r="BOH107" s="3"/>
      <c r="BOI107" s="3"/>
      <c r="BOJ107" s="3"/>
      <c r="BOK107" s="3"/>
      <c r="BOL107" s="3"/>
      <c r="BOM107" s="3"/>
      <c r="BON107" s="3"/>
      <c r="BOO107" s="3"/>
      <c r="BOP107" s="3"/>
      <c r="BOQ107" s="3"/>
      <c r="BOR107" s="3"/>
      <c r="BOS107" s="3"/>
      <c r="BOT107" s="3"/>
      <c r="BOU107" s="3"/>
      <c r="BOV107" s="3"/>
      <c r="BOW107" s="3"/>
      <c r="BOX107" s="3"/>
      <c r="BOY107" s="3"/>
      <c r="BOZ107" s="3"/>
      <c r="BPA107" s="3"/>
      <c r="BPB107" s="3"/>
      <c r="BPC107" s="3"/>
      <c r="BPD107" s="3"/>
      <c r="BPE107" s="3"/>
      <c r="BPF107" s="3"/>
      <c r="BPG107" s="3"/>
      <c r="BPH107" s="3"/>
      <c r="BPI107" s="3"/>
      <c r="BPJ107" s="3"/>
      <c r="BPK107" s="3"/>
      <c r="BPL107" s="3"/>
      <c r="BPM107" s="3"/>
      <c r="BPN107" s="3"/>
      <c r="BPO107" s="3"/>
      <c r="BPP107" s="3"/>
      <c r="BPQ107" s="3"/>
      <c r="BPR107" s="3"/>
      <c r="BPS107" s="3"/>
      <c r="BPT107" s="3"/>
      <c r="BPU107" s="3"/>
      <c r="BPV107" s="3"/>
      <c r="BPW107" s="3"/>
      <c r="BPX107" s="3"/>
      <c r="BPY107" s="3"/>
      <c r="BPZ107" s="3"/>
      <c r="BQA107" s="3"/>
      <c r="BQB107" s="3"/>
      <c r="BQC107" s="3"/>
      <c r="BQD107" s="3"/>
      <c r="BQE107" s="3"/>
      <c r="BQF107" s="3"/>
      <c r="BQG107" s="3"/>
      <c r="BQH107" s="3"/>
      <c r="BQI107" s="3"/>
      <c r="BQJ107" s="3"/>
      <c r="BQK107" s="3"/>
      <c r="BQL107" s="3"/>
      <c r="BQM107" s="3"/>
      <c r="BQN107" s="3"/>
      <c r="BQO107" s="3"/>
      <c r="BQP107" s="3"/>
      <c r="BQQ107" s="3"/>
      <c r="BQR107" s="3"/>
      <c r="BQS107" s="3"/>
      <c r="BQT107" s="3"/>
      <c r="BQU107" s="3"/>
      <c r="BQV107" s="3"/>
      <c r="BQW107" s="3"/>
      <c r="BQX107" s="3"/>
      <c r="BQY107" s="3"/>
      <c r="BQZ107" s="3"/>
      <c r="BRA107" s="3"/>
      <c r="BRB107" s="3"/>
      <c r="BRC107" s="3"/>
      <c r="BRD107" s="3"/>
      <c r="BRE107" s="3"/>
      <c r="BRF107" s="3"/>
      <c r="BRG107" s="3"/>
      <c r="BRH107" s="3"/>
      <c r="BRI107" s="3"/>
      <c r="BRJ107" s="3"/>
      <c r="BRK107" s="3"/>
      <c r="BRL107" s="3"/>
      <c r="BRM107" s="3"/>
      <c r="BRN107" s="3"/>
      <c r="BRO107" s="3"/>
      <c r="BRP107" s="3"/>
      <c r="BRQ107" s="3"/>
      <c r="BRR107" s="3"/>
      <c r="BRS107" s="3"/>
      <c r="BRT107" s="3"/>
      <c r="BRU107" s="3"/>
      <c r="BRV107" s="3"/>
      <c r="BRW107" s="3"/>
      <c r="BRX107" s="3"/>
      <c r="BRY107" s="3"/>
      <c r="BRZ107" s="3"/>
      <c r="BSA107" s="3"/>
      <c r="BSB107" s="3"/>
      <c r="BSC107" s="3"/>
      <c r="BSD107" s="3"/>
      <c r="BSE107" s="3"/>
      <c r="BSF107" s="3"/>
      <c r="BSG107" s="3"/>
      <c r="BSH107" s="3"/>
      <c r="BSI107" s="3"/>
      <c r="BSJ107" s="3"/>
      <c r="BSK107" s="3"/>
      <c r="BSL107" s="3"/>
      <c r="BSM107" s="3"/>
      <c r="BSN107" s="3"/>
      <c r="BSO107" s="3"/>
      <c r="BSP107" s="3"/>
      <c r="BSQ107" s="3"/>
      <c r="BSR107" s="3"/>
      <c r="BSS107" s="3"/>
      <c r="BST107" s="3"/>
      <c r="BSU107" s="3"/>
      <c r="BSV107" s="3"/>
      <c r="BSW107" s="3"/>
      <c r="BSX107" s="3"/>
      <c r="BSY107" s="3"/>
      <c r="BSZ107" s="3"/>
      <c r="BTA107" s="3"/>
      <c r="BTB107" s="3"/>
      <c r="BTC107" s="3"/>
      <c r="BTD107" s="3"/>
      <c r="BTE107" s="3"/>
      <c r="BTF107" s="3"/>
      <c r="BTG107" s="3"/>
      <c r="BTH107" s="3"/>
      <c r="BTI107" s="3"/>
      <c r="BTJ107" s="3"/>
      <c r="BTK107" s="3"/>
      <c r="BTL107" s="3"/>
      <c r="BTM107" s="3"/>
      <c r="BTN107" s="3"/>
      <c r="BTO107" s="3"/>
      <c r="BTP107" s="3"/>
      <c r="BTQ107" s="3"/>
      <c r="BTR107" s="3"/>
      <c r="BTS107" s="3"/>
      <c r="BTT107" s="3"/>
      <c r="BTU107" s="3"/>
      <c r="BTV107" s="3"/>
      <c r="BTW107" s="3"/>
      <c r="BTX107" s="3"/>
      <c r="BTY107" s="3"/>
      <c r="BTZ107" s="3"/>
      <c r="BUA107" s="3"/>
      <c r="BUB107" s="3"/>
      <c r="BUC107" s="3"/>
      <c r="BUD107" s="3"/>
      <c r="BUE107" s="3"/>
      <c r="BUF107" s="3"/>
      <c r="BUG107" s="3"/>
      <c r="BUH107" s="3"/>
      <c r="BUI107" s="3"/>
      <c r="BUJ107" s="3"/>
      <c r="BUK107" s="3"/>
      <c r="BUL107" s="3"/>
      <c r="BUM107" s="3"/>
      <c r="BUN107" s="3"/>
      <c r="BUO107" s="3"/>
      <c r="BUP107" s="3"/>
      <c r="BUQ107" s="3"/>
      <c r="BUR107" s="3"/>
      <c r="BUS107" s="3"/>
      <c r="BUT107" s="3"/>
      <c r="BUU107" s="3"/>
      <c r="BUV107" s="3"/>
      <c r="BUW107" s="3"/>
      <c r="BUX107" s="3"/>
      <c r="BUY107" s="3"/>
      <c r="BUZ107" s="3"/>
      <c r="BVA107" s="3"/>
      <c r="BVB107" s="3"/>
      <c r="BVC107" s="3"/>
      <c r="BVD107" s="3"/>
      <c r="BVE107" s="3"/>
      <c r="BVF107" s="3"/>
      <c r="BVG107" s="3"/>
      <c r="BVH107" s="3"/>
      <c r="BVI107" s="3"/>
      <c r="BVJ107" s="3"/>
      <c r="BVK107" s="3"/>
      <c r="BVL107" s="3"/>
      <c r="BVM107" s="3"/>
      <c r="BVN107" s="3"/>
      <c r="BVO107" s="3"/>
      <c r="BVP107" s="3"/>
      <c r="BVQ107" s="3"/>
      <c r="BVR107" s="3"/>
      <c r="BVS107" s="3"/>
      <c r="BVT107" s="3"/>
      <c r="BVU107" s="3"/>
      <c r="BVV107" s="3"/>
      <c r="BVW107" s="3"/>
      <c r="BVX107" s="3"/>
      <c r="BVY107" s="3"/>
      <c r="BVZ107" s="3"/>
      <c r="BWA107" s="3"/>
      <c r="BWB107" s="3"/>
      <c r="BWC107" s="3"/>
      <c r="BWD107" s="3"/>
      <c r="BWE107" s="3"/>
      <c r="BWF107" s="3"/>
      <c r="BWG107" s="3"/>
      <c r="BWH107" s="3"/>
      <c r="BWI107" s="3"/>
      <c r="BWJ107" s="3"/>
      <c r="BWK107" s="3"/>
      <c r="BWL107" s="3"/>
      <c r="BWM107" s="3"/>
      <c r="BWN107" s="3"/>
      <c r="BWO107" s="3"/>
      <c r="BWP107" s="3"/>
      <c r="BWQ107" s="3"/>
      <c r="BWR107" s="3"/>
      <c r="BWS107" s="3"/>
      <c r="BWT107" s="3"/>
      <c r="BWU107" s="3"/>
      <c r="BWV107" s="3"/>
      <c r="BWW107" s="3"/>
      <c r="BWX107" s="3"/>
      <c r="BWY107" s="3"/>
      <c r="BWZ107" s="3"/>
      <c r="BXA107" s="3"/>
      <c r="BXB107" s="3"/>
      <c r="BXC107" s="3"/>
      <c r="BXD107" s="3"/>
      <c r="BXE107" s="3"/>
      <c r="BXF107" s="3"/>
      <c r="BXG107" s="3"/>
      <c r="BXH107" s="3"/>
      <c r="BXI107" s="3"/>
      <c r="BXJ107" s="3"/>
      <c r="BXK107" s="3"/>
      <c r="BXL107" s="3"/>
      <c r="BXM107" s="3"/>
      <c r="BXN107" s="3"/>
      <c r="BXO107" s="3"/>
      <c r="BXP107" s="3"/>
      <c r="BXQ107" s="3"/>
      <c r="BXR107" s="3"/>
      <c r="BXS107" s="3"/>
      <c r="BXT107" s="3"/>
      <c r="BXU107" s="3"/>
      <c r="BXV107" s="3"/>
      <c r="BXW107" s="3"/>
      <c r="BXX107" s="3"/>
      <c r="BXY107" s="3"/>
      <c r="BXZ107" s="3"/>
      <c r="BYA107" s="3"/>
      <c r="BYB107" s="3"/>
      <c r="BYC107" s="3"/>
      <c r="BYD107" s="3"/>
      <c r="BYE107" s="3"/>
      <c r="BYF107" s="3"/>
      <c r="BYG107" s="3"/>
      <c r="BYH107" s="3"/>
      <c r="BYI107" s="3"/>
      <c r="BYJ107" s="3"/>
      <c r="BYK107" s="3"/>
      <c r="BYL107" s="3"/>
      <c r="BYM107" s="3"/>
      <c r="BYN107" s="3"/>
      <c r="BYO107" s="3"/>
      <c r="BYP107" s="3"/>
      <c r="BYQ107" s="3"/>
      <c r="BYR107" s="3"/>
      <c r="BYS107" s="3"/>
      <c r="BYT107" s="3"/>
      <c r="BYU107" s="3"/>
      <c r="BYV107" s="3"/>
      <c r="BYW107" s="3"/>
      <c r="BYX107" s="3"/>
      <c r="BYY107" s="3"/>
      <c r="BYZ107" s="3"/>
      <c r="BZA107" s="3"/>
      <c r="BZB107" s="3"/>
      <c r="BZC107" s="3"/>
      <c r="BZD107" s="3"/>
      <c r="BZE107" s="3"/>
      <c r="BZF107" s="3"/>
      <c r="BZG107" s="3"/>
      <c r="BZH107" s="3"/>
      <c r="BZI107" s="3"/>
      <c r="BZJ107" s="3"/>
      <c r="BZK107" s="3"/>
      <c r="BZL107" s="3"/>
      <c r="BZM107" s="3"/>
      <c r="BZN107" s="3"/>
      <c r="BZO107" s="3"/>
      <c r="BZP107" s="3"/>
      <c r="BZQ107" s="3"/>
      <c r="BZR107" s="3"/>
      <c r="BZS107" s="3"/>
      <c r="BZT107" s="3"/>
      <c r="BZU107" s="3"/>
      <c r="BZV107" s="3"/>
      <c r="BZW107" s="3"/>
      <c r="BZX107" s="3"/>
      <c r="BZY107" s="3"/>
      <c r="BZZ107" s="3"/>
      <c r="CAA107" s="3"/>
      <c r="CAB107" s="3"/>
      <c r="CAC107" s="3"/>
      <c r="CAD107" s="3"/>
      <c r="CAE107" s="3"/>
      <c r="CAF107" s="3"/>
      <c r="CAG107" s="3"/>
      <c r="CAH107" s="3"/>
      <c r="CAI107" s="3"/>
      <c r="CAJ107" s="3"/>
      <c r="CAK107" s="3"/>
      <c r="CAL107" s="3"/>
      <c r="CAM107" s="3"/>
      <c r="CAN107" s="3"/>
      <c r="CAO107" s="3"/>
      <c r="CAP107" s="3"/>
      <c r="CAQ107" s="3"/>
      <c r="CAR107" s="3"/>
      <c r="CAS107" s="3"/>
      <c r="CAT107" s="3"/>
      <c r="CAU107" s="3"/>
      <c r="CAV107" s="3"/>
      <c r="CAW107" s="3"/>
      <c r="CAX107" s="3"/>
      <c r="CAY107" s="3"/>
      <c r="CAZ107" s="3"/>
      <c r="CBA107" s="3"/>
      <c r="CBB107" s="3"/>
      <c r="CBC107" s="3"/>
      <c r="CBD107" s="3"/>
      <c r="CBE107" s="3"/>
      <c r="CBF107" s="3"/>
      <c r="CBG107" s="3"/>
      <c r="CBH107" s="3"/>
      <c r="CBI107" s="3"/>
      <c r="CBJ107" s="3"/>
      <c r="CBK107" s="3"/>
      <c r="CBL107" s="3"/>
      <c r="CBM107" s="3"/>
      <c r="CBN107" s="3"/>
      <c r="CBO107" s="3"/>
      <c r="CBP107" s="3"/>
      <c r="CBQ107" s="3"/>
      <c r="CBR107" s="3"/>
      <c r="CBS107" s="3"/>
      <c r="CBT107" s="3"/>
      <c r="CBU107" s="3"/>
      <c r="CBV107" s="3"/>
      <c r="CBW107" s="3"/>
      <c r="CBX107" s="3"/>
      <c r="CBY107" s="3"/>
      <c r="CBZ107" s="3"/>
      <c r="CCA107" s="3"/>
      <c r="CCB107" s="3"/>
      <c r="CCC107" s="3"/>
      <c r="CCD107" s="3"/>
      <c r="CCE107" s="3"/>
      <c r="CCF107" s="3"/>
      <c r="CCG107" s="3"/>
      <c r="CCH107" s="3"/>
      <c r="CCI107" s="3"/>
      <c r="CCJ107" s="3"/>
      <c r="CCK107" s="3"/>
      <c r="CCL107" s="3"/>
      <c r="CCM107" s="3"/>
      <c r="CCN107" s="3"/>
      <c r="CCO107" s="3"/>
      <c r="CCP107" s="3"/>
      <c r="CCQ107" s="3"/>
      <c r="CCR107" s="3"/>
      <c r="CCS107" s="3"/>
      <c r="CCT107" s="3"/>
      <c r="CCU107" s="3"/>
      <c r="CCV107" s="3"/>
      <c r="CCW107" s="3"/>
      <c r="CCX107" s="3"/>
      <c r="CCY107" s="3"/>
      <c r="CCZ107" s="3"/>
      <c r="CDA107" s="3"/>
      <c r="CDB107" s="3"/>
      <c r="CDC107" s="3"/>
      <c r="CDD107" s="3"/>
      <c r="CDE107" s="3"/>
      <c r="CDF107" s="3"/>
      <c r="CDG107" s="3"/>
      <c r="CDH107" s="3"/>
      <c r="CDI107" s="3"/>
      <c r="CDJ107" s="3"/>
      <c r="CDK107" s="3"/>
      <c r="CDL107" s="3"/>
      <c r="CDM107" s="3"/>
      <c r="CDN107" s="3"/>
      <c r="CDO107" s="3"/>
      <c r="CDP107" s="3"/>
      <c r="CDQ107" s="3"/>
      <c r="CDR107" s="3"/>
      <c r="CDS107" s="3"/>
      <c r="CDT107" s="3"/>
      <c r="CDU107" s="3"/>
      <c r="CDV107" s="3"/>
      <c r="CDW107" s="3"/>
      <c r="CDX107" s="3"/>
      <c r="CDY107" s="3"/>
      <c r="CDZ107" s="3"/>
      <c r="CEA107" s="3"/>
      <c r="CEB107" s="3"/>
      <c r="CEC107" s="3"/>
      <c r="CED107" s="3"/>
      <c r="CEE107" s="3"/>
      <c r="CEF107" s="3"/>
      <c r="CEG107" s="3"/>
      <c r="CEH107" s="3"/>
      <c r="CEI107" s="3"/>
      <c r="CEJ107" s="3"/>
      <c r="CEK107" s="3"/>
      <c r="CEL107" s="3"/>
      <c r="CEM107" s="3"/>
      <c r="CEN107" s="3"/>
      <c r="CEO107" s="3"/>
      <c r="CEP107" s="3"/>
      <c r="CEQ107" s="3"/>
      <c r="CER107" s="3"/>
      <c r="CES107" s="3"/>
      <c r="CET107" s="3"/>
      <c r="CEU107" s="3"/>
      <c r="CEV107" s="3"/>
      <c r="CEW107" s="3"/>
      <c r="CEX107" s="3"/>
      <c r="CEY107" s="3"/>
      <c r="CEZ107" s="3"/>
      <c r="CFA107" s="3"/>
      <c r="CFB107" s="3"/>
      <c r="CFC107" s="3"/>
      <c r="CFD107" s="3"/>
      <c r="CFE107" s="3"/>
      <c r="CFF107" s="3"/>
      <c r="CFG107" s="3"/>
      <c r="CFH107" s="3"/>
      <c r="CFI107" s="3"/>
      <c r="CFJ107" s="3"/>
      <c r="CFK107" s="3"/>
      <c r="CFL107" s="3"/>
      <c r="CFM107" s="3"/>
      <c r="CFN107" s="3"/>
      <c r="CFO107" s="3"/>
      <c r="CFP107" s="3"/>
      <c r="CFQ107" s="3"/>
      <c r="CFR107" s="3"/>
      <c r="CFS107" s="3"/>
      <c r="CFT107" s="3"/>
      <c r="CFU107" s="3"/>
      <c r="CFV107" s="3"/>
      <c r="CFW107" s="3"/>
    </row>
    <row r="108" spans="1:2207" s="6" customFormat="1" ht="55.5" customHeight="1" x14ac:dyDescent="0.25">
      <c r="A108" s="162"/>
      <c r="B108" s="181"/>
      <c r="C108" s="180"/>
      <c r="D108" s="195"/>
      <c r="E108" s="109"/>
      <c r="F108" s="190"/>
      <c r="G108" s="190"/>
      <c r="H108" s="106" t="s">
        <v>163</v>
      </c>
      <c r="I108" s="190"/>
      <c r="J108" s="195"/>
      <c r="K108" s="195"/>
      <c r="L108" s="30">
        <f>O108+P108+Q108+R108</f>
        <v>10000</v>
      </c>
      <c r="M108" s="30">
        <f>L108</f>
        <v>10000</v>
      </c>
      <c r="N108" s="37"/>
      <c r="O108" s="30">
        <v>0</v>
      </c>
      <c r="P108" s="30">
        <f>10000/3</f>
        <v>3333.3333333333335</v>
      </c>
      <c r="Q108" s="30">
        <f t="shared" ref="Q108:R108" si="26">$P$108</f>
        <v>3333.3333333333335</v>
      </c>
      <c r="R108" s="30">
        <f t="shared" si="26"/>
        <v>3333.3333333333335</v>
      </c>
      <c r="S108" s="43">
        <v>0.25</v>
      </c>
      <c r="T108" s="43">
        <v>0.25</v>
      </c>
      <c r="U108" s="43">
        <v>0.25</v>
      </c>
      <c r="V108" s="43">
        <v>0.25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  <c r="AMJ108" s="3"/>
      <c r="AMK108" s="3"/>
      <c r="AML108" s="3"/>
      <c r="AMM108" s="3"/>
      <c r="AMN108" s="3"/>
      <c r="AMO108" s="3"/>
      <c r="AMP108" s="3"/>
      <c r="AMQ108" s="3"/>
      <c r="AMR108" s="3"/>
      <c r="AMS108" s="3"/>
      <c r="AMT108" s="3"/>
      <c r="AMU108" s="3"/>
      <c r="AMV108" s="3"/>
      <c r="AMW108" s="3"/>
      <c r="AMX108" s="3"/>
      <c r="AMY108" s="3"/>
      <c r="AMZ108" s="3"/>
      <c r="ANA108" s="3"/>
      <c r="ANB108" s="3"/>
      <c r="ANC108" s="3"/>
      <c r="AND108" s="3"/>
      <c r="ANE108" s="3"/>
      <c r="ANF108" s="3"/>
      <c r="ANG108" s="3"/>
      <c r="ANH108" s="3"/>
      <c r="ANI108" s="3"/>
      <c r="ANJ108" s="3"/>
      <c r="ANK108" s="3"/>
      <c r="ANL108" s="3"/>
      <c r="ANM108" s="3"/>
      <c r="ANN108" s="3"/>
      <c r="ANO108" s="3"/>
      <c r="ANP108" s="3"/>
      <c r="ANQ108" s="3"/>
      <c r="ANR108" s="3"/>
      <c r="ANS108" s="3"/>
      <c r="ANT108" s="3"/>
      <c r="ANU108" s="3"/>
      <c r="ANV108" s="3"/>
      <c r="ANW108" s="3"/>
      <c r="ANX108" s="3"/>
      <c r="ANY108" s="3"/>
      <c r="ANZ108" s="3"/>
      <c r="AOA108" s="3"/>
      <c r="AOB108" s="3"/>
      <c r="AOC108" s="3"/>
      <c r="AOD108" s="3"/>
      <c r="AOE108" s="3"/>
      <c r="AOF108" s="3"/>
      <c r="AOG108" s="3"/>
      <c r="AOH108" s="3"/>
      <c r="AOI108" s="3"/>
      <c r="AOJ108" s="3"/>
      <c r="AOK108" s="3"/>
      <c r="AOL108" s="3"/>
      <c r="AOM108" s="3"/>
      <c r="AON108" s="3"/>
      <c r="AOO108" s="3"/>
      <c r="AOP108" s="3"/>
      <c r="AOQ108" s="3"/>
      <c r="AOR108" s="3"/>
      <c r="AOS108" s="3"/>
      <c r="AOT108" s="3"/>
      <c r="AOU108" s="3"/>
      <c r="AOV108" s="3"/>
      <c r="AOW108" s="3"/>
      <c r="AOX108" s="3"/>
      <c r="AOY108" s="3"/>
      <c r="AOZ108" s="3"/>
      <c r="APA108" s="3"/>
      <c r="APB108" s="3"/>
      <c r="APC108" s="3"/>
      <c r="APD108" s="3"/>
      <c r="APE108" s="3"/>
      <c r="APF108" s="3"/>
      <c r="APG108" s="3"/>
      <c r="APH108" s="3"/>
      <c r="API108" s="3"/>
      <c r="APJ108" s="3"/>
      <c r="APK108" s="3"/>
      <c r="APL108" s="3"/>
      <c r="APM108" s="3"/>
      <c r="APN108" s="3"/>
      <c r="APO108" s="3"/>
      <c r="APP108" s="3"/>
      <c r="APQ108" s="3"/>
      <c r="APR108" s="3"/>
      <c r="APS108" s="3"/>
      <c r="APT108" s="3"/>
      <c r="APU108" s="3"/>
      <c r="APV108" s="3"/>
      <c r="APW108" s="3"/>
      <c r="APX108" s="3"/>
      <c r="APY108" s="3"/>
      <c r="APZ108" s="3"/>
      <c r="AQA108" s="3"/>
      <c r="AQB108" s="3"/>
      <c r="AQC108" s="3"/>
      <c r="AQD108" s="3"/>
      <c r="AQE108" s="3"/>
      <c r="AQF108" s="3"/>
      <c r="AQG108" s="3"/>
      <c r="AQH108" s="3"/>
      <c r="AQI108" s="3"/>
      <c r="AQJ108" s="3"/>
      <c r="AQK108" s="3"/>
      <c r="AQL108" s="3"/>
      <c r="AQM108" s="3"/>
      <c r="AQN108" s="3"/>
      <c r="AQO108" s="3"/>
      <c r="AQP108" s="3"/>
      <c r="AQQ108" s="3"/>
      <c r="AQR108" s="3"/>
      <c r="AQS108" s="3"/>
      <c r="AQT108" s="3"/>
      <c r="AQU108" s="3"/>
      <c r="AQV108" s="3"/>
      <c r="AQW108" s="3"/>
      <c r="AQX108" s="3"/>
      <c r="AQY108" s="3"/>
      <c r="AQZ108" s="3"/>
      <c r="ARA108" s="3"/>
      <c r="ARB108" s="3"/>
      <c r="ARC108" s="3"/>
      <c r="ARD108" s="3"/>
      <c r="ARE108" s="3"/>
      <c r="ARF108" s="3"/>
      <c r="ARG108" s="3"/>
      <c r="ARH108" s="3"/>
      <c r="ARI108" s="3"/>
      <c r="ARJ108" s="3"/>
      <c r="ARK108" s="3"/>
      <c r="ARL108" s="3"/>
      <c r="ARM108" s="3"/>
      <c r="ARN108" s="3"/>
      <c r="ARO108" s="3"/>
      <c r="ARP108" s="3"/>
      <c r="ARQ108" s="3"/>
      <c r="ARR108" s="3"/>
      <c r="ARS108" s="3"/>
      <c r="ART108" s="3"/>
      <c r="ARU108" s="3"/>
      <c r="ARV108" s="3"/>
      <c r="ARW108" s="3"/>
      <c r="ARX108" s="3"/>
      <c r="ARY108" s="3"/>
      <c r="ARZ108" s="3"/>
      <c r="ASA108" s="3"/>
      <c r="ASB108" s="3"/>
      <c r="ASC108" s="3"/>
      <c r="ASD108" s="3"/>
      <c r="ASE108" s="3"/>
      <c r="ASF108" s="3"/>
      <c r="ASG108" s="3"/>
      <c r="ASH108" s="3"/>
      <c r="ASI108" s="3"/>
      <c r="ASJ108" s="3"/>
      <c r="ASK108" s="3"/>
      <c r="ASL108" s="3"/>
      <c r="ASM108" s="3"/>
      <c r="ASN108" s="3"/>
      <c r="ASO108" s="3"/>
      <c r="ASP108" s="3"/>
      <c r="ASQ108" s="3"/>
      <c r="ASR108" s="3"/>
      <c r="ASS108" s="3"/>
      <c r="AST108" s="3"/>
      <c r="ASU108" s="3"/>
      <c r="ASV108" s="3"/>
      <c r="ASW108" s="3"/>
      <c r="ASX108" s="3"/>
      <c r="ASY108" s="3"/>
      <c r="ASZ108" s="3"/>
      <c r="ATA108" s="3"/>
      <c r="ATB108" s="3"/>
      <c r="ATC108" s="3"/>
      <c r="ATD108" s="3"/>
      <c r="ATE108" s="3"/>
      <c r="ATF108" s="3"/>
      <c r="ATG108" s="3"/>
      <c r="ATH108" s="3"/>
      <c r="ATI108" s="3"/>
      <c r="ATJ108" s="3"/>
      <c r="ATK108" s="3"/>
      <c r="ATL108" s="3"/>
      <c r="ATM108" s="3"/>
      <c r="ATN108" s="3"/>
      <c r="ATO108" s="3"/>
      <c r="ATP108" s="3"/>
      <c r="ATQ108" s="3"/>
      <c r="ATR108" s="3"/>
      <c r="ATS108" s="3"/>
      <c r="ATT108" s="3"/>
      <c r="ATU108" s="3"/>
      <c r="ATV108" s="3"/>
      <c r="ATW108" s="3"/>
      <c r="ATX108" s="3"/>
      <c r="ATY108" s="3"/>
      <c r="ATZ108" s="3"/>
      <c r="AUA108" s="3"/>
      <c r="AUB108" s="3"/>
      <c r="AUC108" s="3"/>
      <c r="AUD108" s="3"/>
      <c r="AUE108" s="3"/>
      <c r="AUF108" s="3"/>
      <c r="AUG108" s="3"/>
      <c r="AUH108" s="3"/>
      <c r="AUI108" s="3"/>
      <c r="AUJ108" s="3"/>
      <c r="AUK108" s="3"/>
      <c r="AUL108" s="3"/>
      <c r="AUM108" s="3"/>
      <c r="AUN108" s="3"/>
      <c r="AUO108" s="3"/>
      <c r="AUP108" s="3"/>
      <c r="AUQ108" s="3"/>
      <c r="AUR108" s="3"/>
      <c r="AUS108" s="3"/>
      <c r="AUT108" s="3"/>
      <c r="AUU108" s="3"/>
      <c r="AUV108" s="3"/>
      <c r="AUW108" s="3"/>
      <c r="AUX108" s="3"/>
      <c r="AUY108" s="3"/>
      <c r="AUZ108" s="3"/>
      <c r="AVA108" s="3"/>
      <c r="AVB108" s="3"/>
      <c r="AVC108" s="3"/>
      <c r="AVD108" s="3"/>
      <c r="AVE108" s="3"/>
      <c r="AVF108" s="3"/>
      <c r="AVG108" s="3"/>
      <c r="AVH108" s="3"/>
      <c r="AVI108" s="3"/>
      <c r="AVJ108" s="3"/>
      <c r="AVK108" s="3"/>
      <c r="AVL108" s="3"/>
      <c r="AVM108" s="3"/>
      <c r="AVN108" s="3"/>
      <c r="AVO108" s="3"/>
      <c r="AVP108" s="3"/>
      <c r="AVQ108" s="3"/>
      <c r="AVR108" s="3"/>
      <c r="AVS108" s="3"/>
      <c r="AVT108" s="3"/>
      <c r="AVU108" s="3"/>
      <c r="AVV108" s="3"/>
      <c r="AVW108" s="3"/>
      <c r="AVX108" s="3"/>
      <c r="AVY108" s="3"/>
      <c r="AVZ108" s="3"/>
      <c r="AWA108" s="3"/>
      <c r="AWB108" s="3"/>
      <c r="AWC108" s="3"/>
      <c r="AWD108" s="3"/>
      <c r="AWE108" s="3"/>
      <c r="AWF108" s="3"/>
      <c r="AWG108" s="3"/>
      <c r="AWH108" s="3"/>
      <c r="AWI108" s="3"/>
      <c r="AWJ108" s="3"/>
      <c r="AWK108" s="3"/>
      <c r="AWL108" s="3"/>
      <c r="AWM108" s="3"/>
      <c r="AWN108" s="3"/>
      <c r="AWO108" s="3"/>
      <c r="AWP108" s="3"/>
      <c r="AWQ108" s="3"/>
      <c r="AWR108" s="3"/>
      <c r="AWS108" s="3"/>
      <c r="AWT108" s="3"/>
      <c r="AWU108" s="3"/>
      <c r="AWV108" s="3"/>
      <c r="AWW108" s="3"/>
      <c r="AWX108" s="3"/>
      <c r="AWY108" s="3"/>
      <c r="AWZ108" s="3"/>
      <c r="AXA108" s="3"/>
      <c r="AXB108" s="3"/>
      <c r="AXC108" s="3"/>
      <c r="AXD108" s="3"/>
      <c r="AXE108" s="3"/>
      <c r="AXF108" s="3"/>
      <c r="AXG108" s="3"/>
      <c r="AXH108" s="3"/>
      <c r="AXI108" s="3"/>
      <c r="AXJ108" s="3"/>
      <c r="AXK108" s="3"/>
      <c r="AXL108" s="3"/>
      <c r="AXM108" s="3"/>
      <c r="AXN108" s="3"/>
      <c r="AXO108" s="3"/>
      <c r="AXP108" s="3"/>
      <c r="AXQ108" s="3"/>
      <c r="AXR108" s="3"/>
      <c r="AXS108" s="3"/>
      <c r="AXT108" s="3"/>
      <c r="AXU108" s="3"/>
      <c r="AXV108" s="3"/>
      <c r="AXW108" s="3"/>
      <c r="AXX108" s="3"/>
      <c r="AXY108" s="3"/>
      <c r="AXZ108" s="3"/>
      <c r="AYA108" s="3"/>
      <c r="AYB108" s="3"/>
      <c r="AYC108" s="3"/>
      <c r="AYD108" s="3"/>
      <c r="AYE108" s="3"/>
      <c r="AYF108" s="3"/>
      <c r="AYG108" s="3"/>
      <c r="AYH108" s="3"/>
      <c r="AYI108" s="3"/>
      <c r="AYJ108" s="3"/>
      <c r="AYK108" s="3"/>
      <c r="AYL108" s="3"/>
      <c r="AYM108" s="3"/>
      <c r="AYN108" s="3"/>
      <c r="AYO108" s="3"/>
      <c r="AYP108" s="3"/>
      <c r="AYQ108" s="3"/>
      <c r="AYR108" s="3"/>
      <c r="AYS108" s="3"/>
      <c r="AYT108" s="3"/>
      <c r="AYU108" s="3"/>
      <c r="AYV108" s="3"/>
      <c r="AYW108" s="3"/>
      <c r="AYX108" s="3"/>
      <c r="AYY108" s="3"/>
      <c r="AYZ108" s="3"/>
      <c r="AZA108" s="3"/>
      <c r="AZB108" s="3"/>
      <c r="AZC108" s="3"/>
      <c r="AZD108" s="3"/>
      <c r="AZE108" s="3"/>
      <c r="AZF108" s="3"/>
      <c r="AZG108" s="3"/>
      <c r="AZH108" s="3"/>
      <c r="AZI108" s="3"/>
      <c r="AZJ108" s="3"/>
      <c r="AZK108" s="3"/>
      <c r="AZL108" s="3"/>
      <c r="AZM108" s="3"/>
      <c r="AZN108" s="3"/>
      <c r="AZO108" s="3"/>
      <c r="AZP108" s="3"/>
      <c r="AZQ108" s="3"/>
      <c r="AZR108" s="3"/>
      <c r="AZS108" s="3"/>
      <c r="AZT108" s="3"/>
      <c r="AZU108" s="3"/>
      <c r="AZV108" s="3"/>
      <c r="AZW108" s="3"/>
      <c r="AZX108" s="3"/>
      <c r="AZY108" s="3"/>
      <c r="AZZ108" s="3"/>
      <c r="BAA108" s="3"/>
      <c r="BAB108" s="3"/>
      <c r="BAC108" s="3"/>
      <c r="BAD108" s="3"/>
      <c r="BAE108" s="3"/>
      <c r="BAF108" s="3"/>
      <c r="BAG108" s="3"/>
      <c r="BAH108" s="3"/>
      <c r="BAI108" s="3"/>
      <c r="BAJ108" s="3"/>
      <c r="BAK108" s="3"/>
      <c r="BAL108" s="3"/>
      <c r="BAM108" s="3"/>
      <c r="BAN108" s="3"/>
      <c r="BAO108" s="3"/>
      <c r="BAP108" s="3"/>
      <c r="BAQ108" s="3"/>
      <c r="BAR108" s="3"/>
      <c r="BAS108" s="3"/>
      <c r="BAT108" s="3"/>
      <c r="BAU108" s="3"/>
      <c r="BAV108" s="3"/>
      <c r="BAW108" s="3"/>
      <c r="BAX108" s="3"/>
      <c r="BAY108" s="3"/>
      <c r="BAZ108" s="3"/>
      <c r="BBA108" s="3"/>
      <c r="BBB108" s="3"/>
      <c r="BBC108" s="3"/>
      <c r="BBD108" s="3"/>
      <c r="BBE108" s="3"/>
      <c r="BBF108" s="3"/>
      <c r="BBG108" s="3"/>
      <c r="BBH108" s="3"/>
      <c r="BBI108" s="3"/>
      <c r="BBJ108" s="3"/>
      <c r="BBK108" s="3"/>
      <c r="BBL108" s="3"/>
      <c r="BBM108" s="3"/>
      <c r="BBN108" s="3"/>
      <c r="BBO108" s="3"/>
      <c r="BBP108" s="3"/>
      <c r="BBQ108" s="3"/>
      <c r="BBR108" s="3"/>
      <c r="BBS108" s="3"/>
      <c r="BBT108" s="3"/>
      <c r="BBU108" s="3"/>
      <c r="BBV108" s="3"/>
      <c r="BBW108" s="3"/>
      <c r="BBX108" s="3"/>
      <c r="BBY108" s="3"/>
      <c r="BBZ108" s="3"/>
      <c r="BCA108" s="3"/>
      <c r="BCB108" s="3"/>
      <c r="BCC108" s="3"/>
      <c r="BCD108" s="3"/>
      <c r="BCE108" s="3"/>
      <c r="BCF108" s="3"/>
      <c r="BCG108" s="3"/>
      <c r="BCH108" s="3"/>
      <c r="BCI108" s="3"/>
      <c r="BCJ108" s="3"/>
      <c r="BCK108" s="3"/>
      <c r="BCL108" s="3"/>
      <c r="BCM108" s="3"/>
      <c r="BCN108" s="3"/>
      <c r="BCO108" s="3"/>
      <c r="BCP108" s="3"/>
      <c r="BCQ108" s="3"/>
      <c r="BCR108" s="3"/>
      <c r="BCS108" s="3"/>
      <c r="BCT108" s="3"/>
      <c r="BCU108" s="3"/>
      <c r="BCV108" s="3"/>
      <c r="BCW108" s="3"/>
      <c r="BCX108" s="3"/>
      <c r="BCY108" s="3"/>
      <c r="BCZ108" s="3"/>
      <c r="BDA108" s="3"/>
      <c r="BDB108" s="3"/>
      <c r="BDC108" s="3"/>
      <c r="BDD108" s="3"/>
      <c r="BDE108" s="3"/>
      <c r="BDF108" s="3"/>
      <c r="BDG108" s="3"/>
      <c r="BDH108" s="3"/>
      <c r="BDI108" s="3"/>
      <c r="BDJ108" s="3"/>
      <c r="BDK108" s="3"/>
      <c r="BDL108" s="3"/>
      <c r="BDM108" s="3"/>
      <c r="BDN108" s="3"/>
      <c r="BDO108" s="3"/>
      <c r="BDP108" s="3"/>
      <c r="BDQ108" s="3"/>
      <c r="BDR108" s="3"/>
      <c r="BDS108" s="3"/>
      <c r="BDT108" s="3"/>
      <c r="BDU108" s="3"/>
      <c r="BDV108" s="3"/>
      <c r="BDW108" s="3"/>
      <c r="BDX108" s="3"/>
      <c r="BDY108" s="3"/>
      <c r="BDZ108" s="3"/>
      <c r="BEA108" s="3"/>
      <c r="BEB108" s="3"/>
      <c r="BEC108" s="3"/>
      <c r="BED108" s="3"/>
      <c r="BEE108" s="3"/>
      <c r="BEF108" s="3"/>
      <c r="BEG108" s="3"/>
      <c r="BEH108" s="3"/>
      <c r="BEI108" s="3"/>
      <c r="BEJ108" s="3"/>
      <c r="BEK108" s="3"/>
      <c r="BEL108" s="3"/>
      <c r="BEM108" s="3"/>
      <c r="BEN108" s="3"/>
      <c r="BEO108" s="3"/>
      <c r="BEP108" s="3"/>
      <c r="BEQ108" s="3"/>
      <c r="BER108" s="3"/>
      <c r="BES108" s="3"/>
      <c r="BET108" s="3"/>
      <c r="BEU108" s="3"/>
      <c r="BEV108" s="3"/>
      <c r="BEW108" s="3"/>
      <c r="BEX108" s="3"/>
      <c r="BEY108" s="3"/>
      <c r="BEZ108" s="3"/>
      <c r="BFA108" s="3"/>
      <c r="BFB108" s="3"/>
      <c r="BFC108" s="3"/>
      <c r="BFD108" s="3"/>
      <c r="BFE108" s="3"/>
      <c r="BFF108" s="3"/>
      <c r="BFG108" s="3"/>
      <c r="BFH108" s="3"/>
      <c r="BFI108" s="3"/>
      <c r="BFJ108" s="3"/>
      <c r="BFK108" s="3"/>
      <c r="BFL108" s="3"/>
      <c r="BFM108" s="3"/>
      <c r="BFN108" s="3"/>
      <c r="BFO108" s="3"/>
      <c r="BFP108" s="3"/>
      <c r="BFQ108" s="3"/>
      <c r="BFR108" s="3"/>
      <c r="BFS108" s="3"/>
      <c r="BFT108" s="3"/>
      <c r="BFU108" s="3"/>
      <c r="BFV108" s="3"/>
      <c r="BFW108" s="3"/>
      <c r="BFX108" s="3"/>
      <c r="BFY108" s="3"/>
      <c r="BFZ108" s="3"/>
      <c r="BGA108" s="3"/>
      <c r="BGB108" s="3"/>
      <c r="BGC108" s="3"/>
      <c r="BGD108" s="3"/>
      <c r="BGE108" s="3"/>
      <c r="BGF108" s="3"/>
      <c r="BGG108" s="3"/>
      <c r="BGH108" s="3"/>
      <c r="BGI108" s="3"/>
      <c r="BGJ108" s="3"/>
      <c r="BGK108" s="3"/>
      <c r="BGL108" s="3"/>
      <c r="BGM108" s="3"/>
      <c r="BGN108" s="3"/>
      <c r="BGO108" s="3"/>
      <c r="BGP108" s="3"/>
      <c r="BGQ108" s="3"/>
      <c r="BGR108" s="3"/>
      <c r="BGS108" s="3"/>
      <c r="BGT108" s="3"/>
      <c r="BGU108" s="3"/>
      <c r="BGV108" s="3"/>
      <c r="BGW108" s="3"/>
      <c r="BGX108" s="3"/>
      <c r="BGY108" s="3"/>
      <c r="BGZ108" s="3"/>
      <c r="BHA108" s="3"/>
      <c r="BHB108" s="3"/>
      <c r="BHC108" s="3"/>
      <c r="BHD108" s="3"/>
      <c r="BHE108" s="3"/>
      <c r="BHF108" s="3"/>
      <c r="BHG108" s="3"/>
      <c r="BHH108" s="3"/>
      <c r="BHI108" s="3"/>
      <c r="BHJ108" s="3"/>
      <c r="BHK108" s="3"/>
      <c r="BHL108" s="3"/>
      <c r="BHM108" s="3"/>
      <c r="BHN108" s="3"/>
      <c r="BHO108" s="3"/>
      <c r="BHP108" s="3"/>
      <c r="BHQ108" s="3"/>
      <c r="BHR108" s="3"/>
      <c r="BHS108" s="3"/>
      <c r="BHT108" s="3"/>
      <c r="BHU108" s="3"/>
      <c r="BHV108" s="3"/>
      <c r="BHW108" s="3"/>
      <c r="BHX108" s="3"/>
      <c r="BHY108" s="3"/>
      <c r="BHZ108" s="3"/>
      <c r="BIA108" s="3"/>
      <c r="BIB108" s="3"/>
      <c r="BIC108" s="3"/>
      <c r="BID108" s="3"/>
      <c r="BIE108" s="3"/>
      <c r="BIF108" s="3"/>
      <c r="BIG108" s="3"/>
      <c r="BIH108" s="3"/>
      <c r="BII108" s="3"/>
      <c r="BIJ108" s="3"/>
      <c r="BIK108" s="3"/>
      <c r="BIL108" s="3"/>
      <c r="BIM108" s="3"/>
      <c r="BIN108" s="3"/>
      <c r="BIO108" s="3"/>
      <c r="BIP108" s="3"/>
      <c r="BIQ108" s="3"/>
      <c r="BIR108" s="3"/>
      <c r="BIS108" s="3"/>
      <c r="BIT108" s="3"/>
      <c r="BIU108" s="3"/>
      <c r="BIV108" s="3"/>
      <c r="BIW108" s="3"/>
      <c r="BIX108" s="3"/>
      <c r="BIY108" s="3"/>
      <c r="BIZ108" s="3"/>
      <c r="BJA108" s="3"/>
      <c r="BJB108" s="3"/>
      <c r="BJC108" s="3"/>
      <c r="BJD108" s="3"/>
      <c r="BJE108" s="3"/>
      <c r="BJF108" s="3"/>
      <c r="BJG108" s="3"/>
      <c r="BJH108" s="3"/>
      <c r="BJI108" s="3"/>
      <c r="BJJ108" s="3"/>
      <c r="BJK108" s="3"/>
      <c r="BJL108" s="3"/>
      <c r="BJM108" s="3"/>
      <c r="BJN108" s="3"/>
      <c r="BJO108" s="3"/>
      <c r="BJP108" s="3"/>
      <c r="BJQ108" s="3"/>
      <c r="BJR108" s="3"/>
      <c r="BJS108" s="3"/>
      <c r="BJT108" s="3"/>
      <c r="BJU108" s="3"/>
      <c r="BJV108" s="3"/>
      <c r="BJW108" s="3"/>
      <c r="BJX108" s="3"/>
      <c r="BJY108" s="3"/>
      <c r="BJZ108" s="3"/>
      <c r="BKA108" s="3"/>
      <c r="BKB108" s="3"/>
      <c r="BKC108" s="3"/>
      <c r="BKD108" s="3"/>
      <c r="BKE108" s="3"/>
      <c r="BKF108" s="3"/>
      <c r="BKG108" s="3"/>
      <c r="BKH108" s="3"/>
      <c r="BKI108" s="3"/>
      <c r="BKJ108" s="3"/>
      <c r="BKK108" s="3"/>
      <c r="BKL108" s="3"/>
      <c r="BKM108" s="3"/>
      <c r="BKN108" s="3"/>
      <c r="BKO108" s="3"/>
      <c r="BKP108" s="3"/>
      <c r="BKQ108" s="3"/>
      <c r="BKR108" s="3"/>
      <c r="BKS108" s="3"/>
      <c r="BKT108" s="3"/>
      <c r="BKU108" s="3"/>
      <c r="BKV108" s="3"/>
      <c r="BKW108" s="3"/>
      <c r="BKX108" s="3"/>
      <c r="BKY108" s="3"/>
      <c r="BKZ108" s="3"/>
      <c r="BLA108" s="3"/>
      <c r="BLB108" s="3"/>
      <c r="BLC108" s="3"/>
      <c r="BLD108" s="3"/>
      <c r="BLE108" s="3"/>
      <c r="BLF108" s="3"/>
      <c r="BLG108" s="3"/>
      <c r="BLH108" s="3"/>
      <c r="BLI108" s="3"/>
      <c r="BLJ108" s="3"/>
      <c r="BLK108" s="3"/>
      <c r="BLL108" s="3"/>
      <c r="BLM108" s="3"/>
      <c r="BLN108" s="3"/>
      <c r="BLO108" s="3"/>
      <c r="BLP108" s="3"/>
      <c r="BLQ108" s="3"/>
      <c r="BLR108" s="3"/>
      <c r="BLS108" s="3"/>
      <c r="BLT108" s="3"/>
      <c r="BLU108" s="3"/>
      <c r="BLV108" s="3"/>
      <c r="BLW108" s="3"/>
      <c r="BLX108" s="3"/>
      <c r="BLY108" s="3"/>
      <c r="BLZ108" s="3"/>
      <c r="BMA108" s="3"/>
      <c r="BMB108" s="3"/>
      <c r="BMC108" s="3"/>
      <c r="BMD108" s="3"/>
      <c r="BME108" s="3"/>
      <c r="BMF108" s="3"/>
      <c r="BMG108" s="3"/>
      <c r="BMH108" s="3"/>
      <c r="BMI108" s="3"/>
      <c r="BMJ108" s="3"/>
      <c r="BMK108" s="3"/>
      <c r="BML108" s="3"/>
      <c r="BMM108" s="3"/>
      <c r="BMN108" s="3"/>
      <c r="BMO108" s="3"/>
      <c r="BMP108" s="3"/>
      <c r="BMQ108" s="3"/>
      <c r="BMR108" s="3"/>
      <c r="BMS108" s="3"/>
      <c r="BMT108" s="3"/>
      <c r="BMU108" s="3"/>
      <c r="BMV108" s="3"/>
      <c r="BMW108" s="3"/>
      <c r="BMX108" s="3"/>
      <c r="BMY108" s="3"/>
      <c r="BMZ108" s="3"/>
      <c r="BNA108" s="3"/>
      <c r="BNB108" s="3"/>
      <c r="BNC108" s="3"/>
      <c r="BND108" s="3"/>
      <c r="BNE108" s="3"/>
      <c r="BNF108" s="3"/>
      <c r="BNG108" s="3"/>
      <c r="BNH108" s="3"/>
      <c r="BNI108" s="3"/>
      <c r="BNJ108" s="3"/>
      <c r="BNK108" s="3"/>
      <c r="BNL108" s="3"/>
      <c r="BNM108" s="3"/>
      <c r="BNN108" s="3"/>
      <c r="BNO108" s="3"/>
      <c r="BNP108" s="3"/>
      <c r="BNQ108" s="3"/>
      <c r="BNR108" s="3"/>
      <c r="BNS108" s="3"/>
      <c r="BNT108" s="3"/>
      <c r="BNU108" s="3"/>
      <c r="BNV108" s="3"/>
      <c r="BNW108" s="3"/>
      <c r="BNX108" s="3"/>
      <c r="BNY108" s="3"/>
      <c r="BNZ108" s="3"/>
      <c r="BOA108" s="3"/>
      <c r="BOB108" s="3"/>
      <c r="BOC108" s="3"/>
      <c r="BOD108" s="3"/>
      <c r="BOE108" s="3"/>
      <c r="BOF108" s="3"/>
      <c r="BOG108" s="3"/>
      <c r="BOH108" s="3"/>
      <c r="BOI108" s="3"/>
      <c r="BOJ108" s="3"/>
      <c r="BOK108" s="3"/>
      <c r="BOL108" s="3"/>
      <c r="BOM108" s="3"/>
      <c r="BON108" s="3"/>
      <c r="BOO108" s="3"/>
      <c r="BOP108" s="3"/>
      <c r="BOQ108" s="3"/>
      <c r="BOR108" s="3"/>
      <c r="BOS108" s="3"/>
      <c r="BOT108" s="3"/>
      <c r="BOU108" s="3"/>
      <c r="BOV108" s="3"/>
      <c r="BOW108" s="3"/>
      <c r="BOX108" s="3"/>
      <c r="BOY108" s="3"/>
      <c r="BOZ108" s="3"/>
      <c r="BPA108" s="3"/>
      <c r="BPB108" s="3"/>
      <c r="BPC108" s="3"/>
      <c r="BPD108" s="3"/>
      <c r="BPE108" s="3"/>
      <c r="BPF108" s="3"/>
      <c r="BPG108" s="3"/>
      <c r="BPH108" s="3"/>
      <c r="BPI108" s="3"/>
      <c r="BPJ108" s="3"/>
      <c r="BPK108" s="3"/>
      <c r="BPL108" s="3"/>
      <c r="BPM108" s="3"/>
      <c r="BPN108" s="3"/>
      <c r="BPO108" s="3"/>
      <c r="BPP108" s="3"/>
      <c r="BPQ108" s="3"/>
      <c r="BPR108" s="3"/>
      <c r="BPS108" s="3"/>
      <c r="BPT108" s="3"/>
      <c r="BPU108" s="3"/>
      <c r="BPV108" s="3"/>
      <c r="BPW108" s="3"/>
      <c r="BPX108" s="3"/>
      <c r="BPY108" s="3"/>
      <c r="BPZ108" s="3"/>
      <c r="BQA108" s="3"/>
      <c r="BQB108" s="3"/>
      <c r="BQC108" s="3"/>
      <c r="BQD108" s="3"/>
      <c r="BQE108" s="3"/>
      <c r="BQF108" s="3"/>
      <c r="BQG108" s="3"/>
      <c r="BQH108" s="3"/>
      <c r="BQI108" s="3"/>
      <c r="BQJ108" s="3"/>
      <c r="BQK108" s="3"/>
      <c r="BQL108" s="3"/>
      <c r="BQM108" s="3"/>
      <c r="BQN108" s="3"/>
      <c r="BQO108" s="3"/>
      <c r="BQP108" s="3"/>
      <c r="BQQ108" s="3"/>
      <c r="BQR108" s="3"/>
      <c r="BQS108" s="3"/>
      <c r="BQT108" s="3"/>
      <c r="BQU108" s="3"/>
      <c r="BQV108" s="3"/>
      <c r="BQW108" s="3"/>
      <c r="BQX108" s="3"/>
      <c r="BQY108" s="3"/>
      <c r="BQZ108" s="3"/>
      <c r="BRA108" s="3"/>
      <c r="BRB108" s="3"/>
      <c r="BRC108" s="3"/>
      <c r="BRD108" s="3"/>
      <c r="BRE108" s="3"/>
      <c r="BRF108" s="3"/>
      <c r="BRG108" s="3"/>
      <c r="BRH108" s="3"/>
      <c r="BRI108" s="3"/>
      <c r="BRJ108" s="3"/>
      <c r="BRK108" s="3"/>
      <c r="BRL108" s="3"/>
      <c r="BRM108" s="3"/>
      <c r="BRN108" s="3"/>
      <c r="BRO108" s="3"/>
      <c r="BRP108" s="3"/>
      <c r="BRQ108" s="3"/>
      <c r="BRR108" s="3"/>
      <c r="BRS108" s="3"/>
      <c r="BRT108" s="3"/>
      <c r="BRU108" s="3"/>
      <c r="BRV108" s="3"/>
      <c r="BRW108" s="3"/>
      <c r="BRX108" s="3"/>
      <c r="BRY108" s="3"/>
      <c r="BRZ108" s="3"/>
      <c r="BSA108" s="3"/>
      <c r="BSB108" s="3"/>
      <c r="BSC108" s="3"/>
      <c r="BSD108" s="3"/>
      <c r="BSE108" s="3"/>
      <c r="BSF108" s="3"/>
      <c r="BSG108" s="3"/>
      <c r="BSH108" s="3"/>
      <c r="BSI108" s="3"/>
      <c r="BSJ108" s="3"/>
      <c r="BSK108" s="3"/>
      <c r="BSL108" s="3"/>
      <c r="BSM108" s="3"/>
      <c r="BSN108" s="3"/>
      <c r="BSO108" s="3"/>
      <c r="BSP108" s="3"/>
      <c r="BSQ108" s="3"/>
      <c r="BSR108" s="3"/>
      <c r="BSS108" s="3"/>
      <c r="BST108" s="3"/>
      <c r="BSU108" s="3"/>
      <c r="BSV108" s="3"/>
      <c r="BSW108" s="3"/>
      <c r="BSX108" s="3"/>
      <c r="BSY108" s="3"/>
      <c r="BSZ108" s="3"/>
      <c r="BTA108" s="3"/>
      <c r="BTB108" s="3"/>
      <c r="BTC108" s="3"/>
      <c r="BTD108" s="3"/>
      <c r="BTE108" s="3"/>
      <c r="BTF108" s="3"/>
      <c r="BTG108" s="3"/>
      <c r="BTH108" s="3"/>
      <c r="BTI108" s="3"/>
      <c r="BTJ108" s="3"/>
      <c r="BTK108" s="3"/>
      <c r="BTL108" s="3"/>
      <c r="BTM108" s="3"/>
      <c r="BTN108" s="3"/>
      <c r="BTO108" s="3"/>
      <c r="BTP108" s="3"/>
      <c r="BTQ108" s="3"/>
      <c r="BTR108" s="3"/>
      <c r="BTS108" s="3"/>
      <c r="BTT108" s="3"/>
      <c r="BTU108" s="3"/>
      <c r="BTV108" s="3"/>
      <c r="BTW108" s="3"/>
      <c r="BTX108" s="3"/>
      <c r="BTY108" s="3"/>
      <c r="BTZ108" s="3"/>
      <c r="BUA108" s="3"/>
      <c r="BUB108" s="3"/>
      <c r="BUC108" s="3"/>
      <c r="BUD108" s="3"/>
      <c r="BUE108" s="3"/>
      <c r="BUF108" s="3"/>
      <c r="BUG108" s="3"/>
      <c r="BUH108" s="3"/>
      <c r="BUI108" s="3"/>
      <c r="BUJ108" s="3"/>
      <c r="BUK108" s="3"/>
      <c r="BUL108" s="3"/>
      <c r="BUM108" s="3"/>
      <c r="BUN108" s="3"/>
      <c r="BUO108" s="3"/>
      <c r="BUP108" s="3"/>
      <c r="BUQ108" s="3"/>
      <c r="BUR108" s="3"/>
      <c r="BUS108" s="3"/>
      <c r="BUT108" s="3"/>
      <c r="BUU108" s="3"/>
      <c r="BUV108" s="3"/>
      <c r="BUW108" s="3"/>
      <c r="BUX108" s="3"/>
      <c r="BUY108" s="3"/>
      <c r="BUZ108" s="3"/>
      <c r="BVA108" s="3"/>
      <c r="BVB108" s="3"/>
      <c r="BVC108" s="3"/>
      <c r="BVD108" s="3"/>
      <c r="BVE108" s="3"/>
      <c r="BVF108" s="3"/>
      <c r="BVG108" s="3"/>
      <c r="BVH108" s="3"/>
      <c r="BVI108" s="3"/>
      <c r="BVJ108" s="3"/>
      <c r="BVK108" s="3"/>
      <c r="BVL108" s="3"/>
      <c r="BVM108" s="3"/>
      <c r="BVN108" s="3"/>
      <c r="BVO108" s="3"/>
      <c r="BVP108" s="3"/>
      <c r="BVQ108" s="3"/>
      <c r="BVR108" s="3"/>
      <c r="BVS108" s="3"/>
      <c r="BVT108" s="3"/>
      <c r="BVU108" s="3"/>
      <c r="BVV108" s="3"/>
      <c r="BVW108" s="3"/>
      <c r="BVX108" s="3"/>
      <c r="BVY108" s="3"/>
      <c r="BVZ108" s="3"/>
      <c r="BWA108" s="3"/>
      <c r="BWB108" s="3"/>
      <c r="BWC108" s="3"/>
      <c r="BWD108" s="3"/>
      <c r="BWE108" s="3"/>
      <c r="BWF108" s="3"/>
      <c r="BWG108" s="3"/>
      <c r="BWH108" s="3"/>
      <c r="BWI108" s="3"/>
      <c r="BWJ108" s="3"/>
      <c r="BWK108" s="3"/>
      <c r="BWL108" s="3"/>
      <c r="BWM108" s="3"/>
      <c r="BWN108" s="3"/>
      <c r="BWO108" s="3"/>
      <c r="BWP108" s="3"/>
      <c r="BWQ108" s="3"/>
      <c r="BWR108" s="3"/>
      <c r="BWS108" s="3"/>
      <c r="BWT108" s="3"/>
      <c r="BWU108" s="3"/>
      <c r="BWV108" s="3"/>
      <c r="BWW108" s="3"/>
      <c r="BWX108" s="3"/>
      <c r="BWY108" s="3"/>
      <c r="BWZ108" s="3"/>
      <c r="BXA108" s="3"/>
      <c r="BXB108" s="3"/>
      <c r="BXC108" s="3"/>
      <c r="BXD108" s="3"/>
      <c r="BXE108" s="3"/>
      <c r="BXF108" s="3"/>
      <c r="BXG108" s="3"/>
      <c r="BXH108" s="3"/>
      <c r="BXI108" s="3"/>
      <c r="BXJ108" s="3"/>
      <c r="BXK108" s="3"/>
      <c r="BXL108" s="3"/>
      <c r="BXM108" s="3"/>
      <c r="BXN108" s="3"/>
      <c r="BXO108" s="3"/>
      <c r="BXP108" s="3"/>
      <c r="BXQ108" s="3"/>
      <c r="BXR108" s="3"/>
      <c r="BXS108" s="3"/>
      <c r="BXT108" s="3"/>
      <c r="BXU108" s="3"/>
      <c r="BXV108" s="3"/>
      <c r="BXW108" s="3"/>
      <c r="BXX108" s="3"/>
      <c r="BXY108" s="3"/>
      <c r="BXZ108" s="3"/>
      <c r="BYA108" s="3"/>
      <c r="BYB108" s="3"/>
      <c r="BYC108" s="3"/>
      <c r="BYD108" s="3"/>
      <c r="BYE108" s="3"/>
      <c r="BYF108" s="3"/>
      <c r="BYG108" s="3"/>
      <c r="BYH108" s="3"/>
      <c r="BYI108" s="3"/>
      <c r="BYJ108" s="3"/>
      <c r="BYK108" s="3"/>
      <c r="BYL108" s="3"/>
      <c r="BYM108" s="3"/>
      <c r="BYN108" s="3"/>
      <c r="BYO108" s="3"/>
      <c r="BYP108" s="3"/>
      <c r="BYQ108" s="3"/>
      <c r="BYR108" s="3"/>
      <c r="BYS108" s="3"/>
      <c r="BYT108" s="3"/>
      <c r="BYU108" s="3"/>
      <c r="BYV108" s="3"/>
      <c r="BYW108" s="3"/>
      <c r="BYX108" s="3"/>
      <c r="BYY108" s="3"/>
      <c r="BYZ108" s="3"/>
      <c r="BZA108" s="3"/>
      <c r="BZB108" s="3"/>
      <c r="BZC108" s="3"/>
      <c r="BZD108" s="3"/>
      <c r="BZE108" s="3"/>
      <c r="BZF108" s="3"/>
      <c r="BZG108" s="3"/>
      <c r="BZH108" s="3"/>
      <c r="BZI108" s="3"/>
      <c r="BZJ108" s="3"/>
      <c r="BZK108" s="3"/>
      <c r="BZL108" s="3"/>
      <c r="BZM108" s="3"/>
      <c r="BZN108" s="3"/>
      <c r="BZO108" s="3"/>
      <c r="BZP108" s="3"/>
      <c r="BZQ108" s="3"/>
      <c r="BZR108" s="3"/>
      <c r="BZS108" s="3"/>
      <c r="BZT108" s="3"/>
      <c r="BZU108" s="3"/>
      <c r="BZV108" s="3"/>
      <c r="BZW108" s="3"/>
      <c r="BZX108" s="3"/>
      <c r="BZY108" s="3"/>
      <c r="BZZ108" s="3"/>
      <c r="CAA108" s="3"/>
      <c r="CAB108" s="3"/>
      <c r="CAC108" s="3"/>
      <c r="CAD108" s="3"/>
      <c r="CAE108" s="3"/>
      <c r="CAF108" s="3"/>
      <c r="CAG108" s="3"/>
      <c r="CAH108" s="3"/>
      <c r="CAI108" s="3"/>
      <c r="CAJ108" s="3"/>
      <c r="CAK108" s="3"/>
      <c r="CAL108" s="3"/>
      <c r="CAM108" s="3"/>
      <c r="CAN108" s="3"/>
      <c r="CAO108" s="3"/>
      <c r="CAP108" s="3"/>
      <c r="CAQ108" s="3"/>
      <c r="CAR108" s="3"/>
      <c r="CAS108" s="3"/>
      <c r="CAT108" s="3"/>
      <c r="CAU108" s="3"/>
      <c r="CAV108" s="3"/>
      <c r="CAW108" s="3"/>
      <c r="CAX108" s="3"/>
      <c r="CAY108" s="3"/>
      <c r="CAZ108" s="3"/>
      <c r="CBA108" s="3"/>
      <c r="CBB108" s="3"/>
      <c r="CBC108" s="3"/>
      <c r="CBD108" s="3"/>
      <c r="CBE108" s="3"/>
      <c r="CBF108" s="3"/>
      <c r="CBG108" s="3"/>
      <c r="CBH108" s="3"/>
      <c r="CBI108" s="3"/>
      <c r="CBJ108" s="3"/>
      <c r="CBK108" s="3"/>
      <c r="CBL108" s="3"/>
      <c r="CBM108" s="3"/>
      <c r="CBN108" s="3"/>
      <c r="CBO108" s="3"/>
      <c r="CBP108" s="3"/>
      <c r="CBQ108" s="3"/>
      <c r="CBR108" s="3"/>
      <c r="CBS108" s="3"/>
      <c r="CBT108" s="3"/>
      <c r="CBU108" s="3"/>
      <c r="CBV108" s="3"/>
      <c r="CBW108" s="3"/>
      <c r="CBX108" s="3"/>
      <c r="CBY108" s="3"/>
      <c r="CBZ108" s="3"/>
      <c r="CCA108" s="3"/>
      <c r="CCB108" s="3"/>
      <c r="CCC108" s="3"/>
      <c r="CCD108" s="3"/>
      <c r="CCE108" s="3"/>
      <c r="CCF108" s="3"/>
      <c r="CCG108" s="3"/>
      <c r="CCH108" s="3"/>
      <c r="CCI108" s="3"/>
      <c r="CCJ108" s="3"/>
      <c r="CCK108" s="3"/>
      <c r="CCL108" s="3"/>
      <c r="CCM108" s="3"/>
      <c r="CCN108" s="3"/>
      <c r="CCO108" s="3"/>
      <c r="CCP108" s="3"/>
      <c r="CCQ108" s="3"/>
      <c r="CCR108" s="3"/>
      <c r="CCS108" s="3"/>
      <c r="CCT108" s="3"/>
      <c r="CCU108" s="3"/>
      <c r="CCV108" s="3"/>
      <c r="CCW108" s="3"/>
      <c r="CCX108" s="3"/>
      <c r="CCY108" s="3"/>
      <c r="CCZ108" s="3"/>
      <c r="CDA108" s="3"/>
      <c r="CDB108" s="3"/>
      <c r="CDC108" s="3"/>
      <c r="CDD108" s="3"/>
      <c r="CDE108" s="3"/>
      <c r="CDF108" s="3"/>
      <c r="CDG108" s="3"/>
      <c r="CDH108" s="3"/>
      <c r="CDI108" s="3"/>
      <c r="CDJ108" s="3"/>
      <c r="CDK108" s="3"/>
      <c r="CDL108" s="3"/>
      <c r="CDM108" s="3"/>
      <c r="CDN108" s="3"/>
      <c r="CDO108" s="3"/>
      <c r="CDP108" s="3"/>
      <c r="CDQ108" s="3"/>
      <c r="CDR108" s="3"/>
      <c r="CDS108" s="3"/>
      <c r="CDT108" s="3"/>
      <c r="CDU108" s="3"/>
      <c r="CDV108" s="3"/>
      <c r="CDW108" s="3"/>
      <c r="CDX108" s="3"/>
      <c r="CDY108" s="3"/>
      <c r="CDZ108" s="3"/>
      <c r="CEA108" s="3"/>
      <c r="CEB108" s="3"/>
      <c r="CEC108" s="3"/>
      <c r="CED108" s="3"/>
      <c r="CEE108" s="3"/>
      <c r="CEF108" s="3"/>
      <c r="CEG108" s="3"/>
      <c r="CEH108" s="3"/>
      <c r="CEI108" s="3"/>
      <c r="CEJ108" s="3"/>
      <c r="CEK108" s="3"/>
      <c r="CEL108" s="3"/>
      <c r="CEM108" s="3"/>
      <c r="CEN108" s="3"/>
      <c r="CEO108" s="3"/>
      <c r="CEP108" s="3"/>
      <c r="CEQ108" s="3"/>
      <c r="CER108" s="3"/>
      <c r="CES108" s="3"/>
      <c r="CET108" s="3"/>
      <c r="CEU108" s="3"/>
      <c r="CEV108" s="3"/>
      <c r="CEW108" s="3"/>
      <c r="CEX108" s="3"/>
      <c r="CEY108" s="3"/>
      <c r="CEZ108" s="3"/>
      <c r="CFA108" s="3"/>
      <c r="CFB108" s="3"/>
      <c r="CFC108" s="3"/>
      <c r="CFD108" s="3"/>
      <c r="CFE108" s="3"/>
      <c r="CFF108" s="3"/>
      <c r="CFG108" s="3"/>
      <c r="CFH108" s="3"/>
      <c r="CFI108" s="3"/>
      <c r="CFJ108" s="3"/>
      <c r="CFK108" s="3"/>
      <c r="CFL108" s="3"/>
      <c r="CFM108" s="3"/>
      <c r="CFN108" s="3"/>
      <c r="CFO108" s="3"/>
      <c r="CFP108" s="3"/>
      <c r="CFQ108" s="3"/>
      <c r="CFR108" s="3"/>
      <c r="CFS108" s="3"/>
      <c r="CFT108" s="3"/>
      <c r="CFU108" s="3"/>
      <c r="CFV108" s="3"/>
      <c r="CFW108" s="3"/>
    </row>
    <row r="109" spans="1:2207" s="6" customFormat="1" ht="42" customHeight="1" x14ac:dyDescent="0.25">
      <c r="A109" s="162"/>
      <c r="B109" s="181"/>
      <c r="C109" s="180"/>
      <c r="D109" s="195"/>
      <c r="E109" s="109"/>
      <c r="F109" s="190"/>
      <c r="G109" s="190"/>
      <c r="H109" s="106" t="s">
        <v>164</v>
      </c>
      <c r="I109" s="190"/>
      <c r="J109" s="195"/>
      <c r="K109" s="195"/>
      <c r="L109" s="30">
        <f>O109+P109+Q109+R109</f>
        <v>8000</v>
      </c>
      <c r="M109" s="30">
        <f>L109</f>
        <v>8000</v>
      </c>
      <c r="N109" s="37"/>
      <c r="O109" s="30">
        <v>0</v>
      </c>
      <c r="P109" s="30">
        <v>4000</v>
      </c>
      <c r="Q109" s="30">
        <v>4000</v>
      </c>
      <c r="R109" s="30">
        <v>0</v>
      </c>
      <c r="S109" s="43">
        <v>0.25</v>
      </c>
      <c r="T109" s="43">
        <v>0.25</v>
      </c>
      <c r="U109" s="43">
        <v>0.25</v>
      </c>
      <c r="V109" s="43">
        <v>0.25</v>
      </c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  <c r="XP109" s="3"/>
      <c r="XQ109" s="3"/>
      <c r="XR109" s="3"/>
      <c r="XS109" s="3"/>
      <c r="XT109" s="3"/>
      <c r="XU109" s="3"/>
      <c r="XV109" s="3"/>
      <c r="XW109" s="3"/>
      <c r="XX109" s="3"/>
      <c r="XY109" s="3"/>
      <c r="XZ109" s="3"/>
      <c r="YA109" s="3"/>
      <c r="YB109" s="3"/>
      <c r="YC109" s="3"/>
      <c r="YD109" s="3"/>
      <c r="YE109" s="3"/>
      <c r="YF109" s="3"/>
      <c r="YG109" s="3"/>
      <c r="YH109" s="3"/>
      <c r="YI109" s="3"/>
      <c r="YJ109" s="3"/>
      <c r="YK109" s="3"/>
      <c r="YL109" s="3"/>
      <c r="YM109" s="3"/>
      <c r="YN109" s="3"/>
      <c r="YO109" s="3"/>
      <c r="YP109" s="3"/>
      <c r="YQ109" s="3"/>
      <c r="YR109" s="3"/>
      <c r="YS109" s="3"/>
      <c r="YT109" s="3"/>
      <c r="YU109" s="3"/>
      <c r="YV109" s="3"/>
      <c r="YW109" s="3"/>
      <c r="YX109" s="3"/>
      <c r="YY109" s="3"/>
      <c r="YZ109" s="3"/>
      <c r="ZA109" s="3"/>
      <c r="ZB109" s="3"/>
      <c r="ZC109" s="3"/>
      <c r="ZD109" s="3"/>
      <c r="ZE109" s="3"/>
      <c r="ZF109" s="3"/>
      <c r="ZG109" s="3"/>
      <c r="ZH109" s="3"/>
      <c r="ZI109" s="3"/>
      <c r="ZJ109" s="3"/>
      <c r="ZK109" s="3"/>
      <c r="ZL109" s="3"/>
      <c r="ZM109" s="3"/>
      <c r="ZN109" s="3"/>
      <c r="ZO109" s="3"/>
      <c r="ZP109" s="3"/>
      <c r="ZQ109" s="3"/>
      <c r="ZR109" s="3"/>
      <c r="ZS109" s="3"/>
      <c r="ZT109" s="3"/>
      <c r="ZU109" s="3"/>
      <c r="ZV109" s="3"/>
      <c r="ZW109" s="3"/>
      <c r="ZX109" s="3"/>
      <c r="ZY109" s="3"/>
      <c r="ZZ109" s="3"/>
      <c r="AAA109" s="3"/>
      <c r="AAB109" s="3"/>
      <c r="AAC109" s="3"/>
      <c r="AAD109" s="3"/>
      <c r="AAE109" s="3"/>
      <c r="AAF109" s="3"/>
      <c r="AAG109" s="3"/>
      <c r="AAH109" s="3"/>
      <c r="AAI109" s="3"/>
      <c r="AAJ109" s="3"/>
      <c r="AAK109" s="3"/>
      <c r="AAL109" s="3"/>
      <c r="AAM109" s="3"/>
      <c r="AAN109" s="3"/>
      <c r="AAO109" s="3"/>
      <c r="AAP109" s="3"/>
      <c r="AAQ109" s="3"/>
      <c r="AAR109" s="3"/>
      <c r="AAS109" s="3"/>
      <c r="AAT109" s="3"/>
      <c r="AAU109" s="3"/>
      <c r="AAV109" s="3"/>
      <c r="AAW109" s="3"/>
      <c r="AAX109" s="3"/>
      <c r="AAY109" s="3"/>
      <c r="AAZ109" s="3"/>
      <c r="ABA109" s="3"/>
      <c r="ABB109" s="3"/>
      <c r="ABC109" s="3"/>
      <c r="ABD109" s="3"/>
      <c r="ABE109" s="3"/>
      <c r="ABF109" s="3"/>
      <c r="ABG109" s="3"/>
      <c r="ABH109" s="3"/>
      <c r="ABI109" s="3"/>
      <c r="ABJ109" s="3"/>
      <c r="ABK109" s="3"/>
      <c r="ABL109" s="3"/>
      <c r="ABM109" s="3"/>
      <c r="ABN109" s="3"/>
      <c r="ABO109" s="3"/>
      <c r="ABP109" s="3"/>
      <c r="ABQ109" s="3"/>
      <c r="ABR109" s="3"/>
      <c r="ABS109" s="3"/>
      <c r="ABT109" s="3"/>
      <c r="ABU109" s="3"/>
      <c r="ABV109" s="3"/>
      <c r="ABW109" s="3"/>
      <c r="ABX109" s="3"/>
      <c r="ABY109" s="3"/>
      <c r="ABZ109" s="3"/>
      <c r="ACA109" s="3"/>
      <c r="ACB109" s="3"/>
      <c r="ACC109" s="3"/>
      <c r="ACD109" s="3"/>
      <c r="ACE109" s="3"/>
      <c r="ACF109" s="3"/>
      <c r="ACG109" s="3"/>
      <c r="ACH109" s="3"/>
      <c r="ACI109" s="3"/>
      <c r="ACJ109" s="3"/>
      <c r="ACK109" s="3"/>
      <c r="ACL109" s="3"/>
      <c r="ACM109" s="3"/>
      <c r="ACN109" s="3"/>
      <c r="ACO109" s="3"/>
      <c r="ACP109" s="3"/>
      <c r="ACQ109" s="3"/>
      <c r="ACR109" s="3"/>
      <c r="ACS109" s="3"/>
      <c r="ACT109" s="3"/>
      <c r="ACU109" s="3"/>
      <c r="ACV109" s="3"/>
      <c r="ACW109" s="3"/>
      <c r="ACX109" s="3"/>
      <c r="ACY109" s="3"/>
      <c r="ACZ109" s="3"/>
      <c r="ADA109" s="3"/>
      <c r="ADB109" s="3"/>
      <c r="ADC109" s="3"/>
      <c r="ADD109" s="3"/>
      <c r="ADE109" s="3"/>
      <c r="ADF109" s="3"/>
      <c r="ADG109" s="3"/>
      <c r="ADH109" s="3"/>
      <c r="ADI109" s="3"/>
      <c r="ADJ109" s="3"/>
      <c r="ADK109" s="3"/>
      <c r="ADL109" s="3"/>
      <c r="ADM109" s="3"/>
      <c r="ADN109" s="3"/>
      <c r="ADO109" s="3"/>
      <c r="ADP109" s="3"/>
      <c r="ADQ109" s="3"/>
      <c r="ADR109" s="3"/>
      <c r="ADS109" s="3"/>
      <c r="ADT109" s="3"/>
      <c r="ADU109" s="3"/>
      <c r="ADV109" s="3"/>
      <c r="ADW109" s="3"/>
      <c r="ADX109" s="3"/>
      <c r="ADY109" s="3"/>
      <c r="ADZ109" s="3"/>
      <c r="AEA109" s="3"/>
      <c r="AEB109" s="3"/>
      <c r="AEC109" s="3"/>
      <c r="AED109" s="3"/>
      <c r="AEE109" s="3"/>
      <c r="AEF109" s="3"/>
      <c r="AEG109" s="3"/>
      <c r="AEH109" s="3"/>
      <c r="AEI109" s="3"/>
      <c r="AEJ109" s="3"/>
      <c r="AEK109" s="3"/>
      <c r="AEL109" s="3"/>
      <c r="AEM109" s="3"/>
      <c r="AEN109" s="3"/>
      <c r="AEO109" s="3"/>
      <c r="AEP109" s="3"/>
      <c r="AEQ109" s="3"/>
      <c r="AER109" s="3"/>
      <c r="AES109" s="3"/>
      <c r="AET109" s="3"/>
      <c r="AEU109" s="3"/>
      <c r="AEV109" s="3"/>
      <c r="AEW109" s="3"/>
      <c r="AEX109" s="3"/>
      <c r="AEY109" s="3"/>
      <c r="AEZ109" s="3"/>
      <c r="AFA109" s="3"/>
      <c r="AFB109" s="3"/>
      <c r="AFC109" s="3"/>
      <c r="AFD109" s="3"/>
      <c r="AFE109" s="3"/>
      <c r="AFF109" s="3"/>
      <c r="AFG109" s="3"/>
      <c r="AFH109" s="3"/>
      <c r="AFI109" s="3"/>
      <c r="AFJ109" s="3"/>
      <c r="AFK109" s="3"/>
      <c r="AFL109" s="3"/>
      <c r="AFM109" s="3"/>
      <c r="AFN109" s="3"/>
      <c r="AFO109" s="3"/>
      <c r="AFP109" s="3"/>
      <c r="AFQ109" s="3"/>
      <c r="AFR109" s="3"/>
      <c r="AFS109" s="3"/>
      <c r="AFT109" s="3"/>
      <c r="AFU109" s="3"/>
      <c r="AFV109" s="3"/>
      <c r="AFW109" s="3"/>
      <c r="AFX109" s="3"/>
      <c r="AFY109" s="3"/>
      <c r="AFZ109" s="3"/>
      <c r="AGA109" s="3"/>
      <c r="AGB109" s="3"/>
      <c r="AGC109" s="3"/>
      <c r="AGD109" s="3"/>
      <c r="AGE109" s="3"/>
      <c r="AGF109" s="3"/>
      <c r="AGG109" s="3"/>
      <c r="AGH109" s="3"/>
      <c r="AGI109" s="3"/>
      <c r="AGJ109" s="3"/>
      <c r="AGK109" s="3"/>
      <c r="AGL109" s="3"/>
      <c r="AGM109" s="3"/>
      <c r="AGN109" s="3"/>
      <c r="AGO109" s="3"/>
      <c r="AGP109" s="3"/>
      <c r="AGQ109" s="3"/>
      <c r="AGR109" s="3"/>
      <c r="AGS109" s="3"/>
      <c r="AGT109" s="3"/>
      <c r="AGU109" s="3"/>
      <c r="AGV109" s="3"/>
      <c r="AGW109" s="3"/>
      <c r="AGX109" s="3"/>
      <c r="AGY109" s="3"/>
      <c r="AGZ109" s="3"/>
      <c r="AHA109" s="3"/>
      <c r="AHB109" s="3"/>
      <c r="AHC109" s="3"/>
      <c r="AHD109" s="3"/>
      <c r="AHE109" s="3"/>
      <c r="AHF109" s="3"/>
      <c r="AHG109" s="3"/>
      <c r="AHH109" s="3"/>
      <c r="AHI109" s="3"/>
      <c r="AHJ109" s="3"/>
      <c r="AHK109" s="3"/>
      <c r="AHL109" s="3"/>
      <c r="AHM109" s="3"/>
      <c r="AHN109" s="3"/>
      <c r="AHO109" s="3"/>
      <c r="AHP109" s="3"/>
      <c r="AHQ109" s="3"/>
      <c r="AHR109" s="3"/>
      <c r="AHS109" s="3"/>
      <c r="AHT109" s="3"/>
      <c r="AHU109" s="3"/>
      <c r="AHV109" s="3"/>
      <c r="AHW109" s="3"/>
      <c r="AHX109" s="3"/>
      <c r="AHY109" s="3"/>
      <c r="AHZ109" s="3"/>
      <c r="AIA109" s="3"/>
      <c r="AIB109" s="3"/>
      <c r="AIC109" s="3"/>
      <c r="AID109" s="3"/>
      <c r="AIE109" s="3"/>
      <c r="AIF109" s="3"/>
      <c r="AIG109" s="3"/>
      <c r="AIH109" s="3"/>
      <c r="AII109" s="3"/>
      <c r="AIJ109" s="3"/>
      <c r="AIK109" s="3"/>
      <c r="AIL109" s="3"/>
      <c r="AIM109" s="3"/>
      <c r="AIN109" s="3"/>
      <c r="AIO109" s="3"/>
      <c r="AIP109" s="3"/>
      <c r="AIQ109" s="3"/>
      <c r="AIR109" s="3"/>
      <c r="AIS109" s="3"/>
      <c r="AIT109" s="3"/>
      <c r="AIU109" s="3"/>
      <c r="AIV109" s="3"/>
      <c r="AIW109" s="3"/>
      <c r="AIX109" s="3"/>
      <c r="AIY109" s="3"/>
      <c r="AIZ109" s="3"/>
      <c r="AJA109" s="3"/>
      <c r="AJB109" s="3"/>
      <c r="AJC109" s="3"/>
      <c r="AJD109" s="3"/>
      <c r="AJE109" s="3"/>
      <c r="AJF109" s="3"/>
      <c r="AJG109" s="3"/>
      <c r="AJH109" s="3"/>
      <c r="AJI109" s="3"/>
      <c r="AJJ109" s="3"/>
      <c r="AJK109" s="3"/>
      <c r="AJL109" s="3"/>
      <c r="AJM109" s="3"/>
      <c r="AJN109" s="3"/>
      <c r="AJO109" s="3"/>
      <c r="AJP109" s="3"/>
      <c r="AJQ109" s="3"/>
      <c r="AJR109" s="3"/>
      <c r="AJS109" s="3"/>
      <c r="AJT109" s="3"/>
      <c r="AJU109" s="3"/>
      <c r="AJV109" s="3"/>
      <c r="AJW109" s="3"/>
      <c r="AJX109" s="3"/>
      <c r="AJY109" s="3"/>
      <c r="AJZ109" s="3"/>
      <c r="AKA109" s="3"/>
      <c r="AKB109" s="3"/>
      <c r="AKC109" s="3"/>
      <c r="AKD109" s="3"/>
      <c r="AKE109" s="3"/>
      <c r="AKF109" s="3"/>
      <c r="AKG109" s="3"/>
      <c r="AKH109" s="3"/>
      <c r="AKI109" s="3"/>
      <c r="AKJ109" s="3"/>
      <c r="AKK109" s="3"/>
      <c r="AKL109" s="3"/>
      <c r="AKM109" s="3"/>
      <c r="AKN109" s="3"/>
      <c r="AKO109" s="3"/>
      <c r="AKP109" s="3"/>
      <c r="AKQ109" s="3"/>
      <c r="AKR109" s="3"/>
      <c r="AKS109" s="3"/>
      <c r="AKT109" s="3"/>
      <c r="AKU109" s="3"/>
      <c r="AKV109" s="3"/>
      <c r="AKW109" s="3"/>
      <c r="AKX109" s="3"/>
      <c r="AKY109" s="3"/>
      <c r="AKZ109" s="3"/>
      <c r="ALA109" s="3"/>
      <c r="ALB109" s="3"/>
      <c r="ALC109" s="3"/>
      <c r="ALD109" s="3"/>
      <c r="ALE109" s="3"/>
      <c r="ALF109" s="3"/>
      <c r="ALG109" s="3"/>
      <c r="ALH109" s="3"/>
      <c r="ALI109" s="3"/>
      <c r="ALJ109" s="3"/>
      <c r="ALK109" s="3"/>
      <c r="ALL109" s="3"/>
      <c r="ALM109" s="3"/>
      <c r="ALN109" s="3"/>
      <c r="ALO109" s="3"/>
      <c r="ALP109" s="3"/>
      <c r="ALQ109" s="3"/>
      <c r="ALR109" s="3"/>
      <c r="ALS109" s="3"/>
      <c r="ALT109" s="3"/>
      <c r="ALU109" s="3"/>
      <c r="ALV109" s="3"/>
      <c r="ALW109" s="3"/>
      <c r="ALX109" s="3"/>
      <c r="ALY109" s="3"/>
      <c r="ALZ109" s="3"/>
      <c r="AMA109" s="3"/>
      <c r="AMB109" s="3"/>
      <c r="AMC109" s="3"/>
      <c r="AMD109" s="3"/>
      <c r="AME109" s="3"/>
      <c r="AMF109" s="3"/>
      <c r="AMG109" s="3"/>
      <c r="AMH109" s="3"/>
      <c r="AMI109" s="3"/>
      <c r="AMJ109" s="3"/>
      <c r="AMK109" s="3"/>
      <c r="AML109" s="3"/>
      <c r="AMM109" s="3"/>
      <c r="AMN109" s="3"/>
      <c r="AMO109" s="3"/>
      <c r="AMP109" s="3"/>
      <c r="AMQ109" s="3"/>
      <c r="AMR109" s="3"/>
      <c r="AMS109" s="3"/>
      <c r="AMT109" s="3"/>
      <c r="AMU109" s="3"/>
      <c r="AMV109" s="3"/>
      <c r="AMW109" s="3"/>
      <c r="AMX109" s="3"/>
      <c r="AMY109" s="3"/>
      <c r="AMZ109" s="3"/>
      <c r="ANA109" s="3"/>
      <c r="ANB109" s="3"/>
      <c r="ANC109" s="3"/>
      <c r="AND109" s="3"/>
      <c r="ANE109" s="3"/>
      <c r="ANF109" s="3"/>
      <c r="ANG109" s="3"/>
      <c r="ANH109" s="3"/>
      <c r="ANI109" s="3"/>
      <c r="ANJ109" s="3"/>
      <c r="ANK109" s="3"/>
      <c r="ANL109" s="3"/>
      <c r="ANM109" s="3"/>
      <c r="ANN109" s="3"/>
      <c r="ANO109" s="3"/>
      <c r="ANP109" s="3"/>
      <c r="ANQ109" s="3"/>
      <c r="ANR109" s="3"/>
      <c r="ANS109" s="3"/>
      <c r="ANT109" s="3"/>
      <c r="ANU109" s="3"/>
      <c r="ANV109" s="3"/>
      <c r="ANW109" s="3"/>
      <c r="ANX109" s="3"/>
      <c r="ANY109" s="3"/>
      <c r="ANZ109" s="3"/>
      <c r="AOA109" s="3"/>
      <c r="AOB109" s="3"/>
      <c r="AOC109" s="3"/>
      <c r="AOD109" s="3"/>
      <c r="AOE109" s="3"/>
      <c r="AOF109" s="3"/>
      <c r="AOG109" s="3"/>
      <c r="AOH109" s="3"/>
      <c r="AOI109" s="3"/>
      <c r="AOJ109" s="3"/>
      <c r="AOK109" s="3"/>
      <c r="AOL109" s="3"/>
      <c r="AOM109" s="3"/>
      <c r="AON109" s="3"/>
      <c r="AOO109" s="3"/>
      <c r="AOP109" s="3"/>
      <c r="AOQ109" s="3"/>
      <c r="AOR109" s="3"/>
      <c r="AOS109" s="3"/>
      <c r="AOT109" s="3"/>
      <c r="AOU109" s="3"/>
      <c r="AOV109" s="3"/>
      <c r="AOW109" s="3"/>
      <c r="AOX109" s="3"/>
      <c r="AOY109" s="3"/>
      <c r="AOZ109" s="3"/>
      <c r="APA109" s="3"/>
      <c r="APB109" s="3"/>
      <c r="APC109" s="3"/>
      <c r="APD109" s="3"/>
      <c r="APE109" s="3"/>
      <c r="APF109" s="3"/>
      <c r="APG109" s="3"/>
      <c r="APH109" s="3"/>
      <c r="API109" s="3"/>
      <c r="APJ109" s="3"/>
      <c r="APK109" s="3"/>
      <c r="APL109" s="3"/>
      <c r="APM109" s="3"/>
      <c r="APN109" s="3"/>
      <c r="APO109" s="3"/>
      <c r="APP109" s="3"/>
      <c r="APQ109" s="3"/>
      <c r="APR109" s="3"/>
      <c r="APS109" s="3"/>
      <c r="APT109" s="3"/>
      <c r="APU109" s="3"/>
      <c r="APV109" s="3"/>
      <c r="APW109" s="3"/>
      <c r="APX109" s="3"/>
      <c r="APY109" s="3"/>
      <c r="APZ109" s="3"/>
      <c r="AQA109" s="3"/>
      <c r="AQB109" s="3"/>
      <c r="AQC109" s="3"/>
      <c r="AQD109" s="3"/>
      <c r="AQE109" s="3"/>
      <c r="AQF109" s="3"/>
      <c r="AQG109" s="3"/>
      <c r="AQH109" s="3"/>
      <c r="AQI109" s="3"/>
      <c r="AQJ109" s="3"/>
      <c r="AQK109" s="3"/>
      <c r="AQL109" s="3"/>
      <c r="AQM109" s="3"/>
      <c r="AQN109" s="3"/>
      <c r="AQO109" s="3"/>
      <c r="AQP109" s="3"/>
      <c r="AQQ109" s="3"/>
      <c r="AQR109" s="3"/>
      <c r="AQS109" s="3"/>
      <c r="AQT109" s="3"/>
      <c r="AQU109" s="3"/>
      <c r="AQV109" s="3"/>
      <c r="AQW109" s="3"/>
      <c r="AQX109" s="3"/>
      <c r="AQY109" s="3"/>
      <c r="AQZ109" s="3"/>
      <c r="ARA109" s="3"/>
      <c r="ARB109" s="3"/>
      <c r="ARC109" s="3"/>
      <c r="ARD109" s="3"/>
      <c r="ARE109" s="3"/>
      <c r="ARF109" s="3"/>
      <c r="ARG109" s="3"/>
      <c r="ARH109" s="3"/>
      <c r="ARI109" s="3"/>
      <c r="ARJ109" s="3"/>
      <c r="ARK109" s="3"/>
      <c r="ARL109" s="3"/>
      <c r="ARM109" s="3"/>
      <c r="ARN109" s="3"/>
      <c r="ARO109" s="3"/>
      <c r="ARP109" s="3"/>
      <c r="ARQ109" s="3"/>
      <c r="ARR109" s="3"/>
      <c r="ARS109" s="3"/>
      <c r="ART109" s="3"/>
      <c r="ARU109" s="3"/>
      <c r="ARV109" s="3"/>
      <c r="ARW109" s="3"/>
      <c r="ARX109" s="3"/>
      <c r="ARY109" s="3"/>
      <c r="ARZ109" s="3"/>
      <c r="ASA109" s="3"/>
      <c r="ASB109" s="3"/>
      <c r="ASC109" s="3"/>
      <c r="ASD109" s="3"/>
      <c r="ASE109" s="3"/>
      <c r="ASF109" s="3"/>
      <c r="ASG109" s="3"/>
      <c r="ASH109" s="3"/>
      <c r="ASI109" s="3"/>
      <c r="ASJ109" s="3"/>
      <c r="ASK109" s="3"/>
      <c r="ASL109" s="3"/>
      <c r="ASM109" s="3"/>
      <c r="ASN109" s="3"/>
      <c r="ASO109" s="3"/>
      <c r="ASP109" s="3"/>
      <c r="ASQ109" s="3"/>
      <c r="ASR109" s="3"/>
      <c r="ASS109" s="3"/>
      <c r="AST109" s="3"/>
      <c r="ASU109" s="3"/>
      <c r="ASV109" s="3"/>
      <c r="ASW109" s="3"/>
      <c r="ASX109" s="3"/>
      <c r="ASY109" s="3"/>
      <c r="ASZ109" s="3"/>
      <c r="ATA109" s="3"/>
      <c r="ATB109" s="3"/>
      <c r="ATC109" s="3"/>
      <c r="ATD109" s="3"/>
      <c r="ATE109" s="3"/>
      <c r="ATF109" s="3"/>
      <c r="ATG109" s="3"/>
      <c r="ATH109" s="3"/>
      <c r="ATI109" s="3"/>
      <c r="ATJ109" s="3"/>
      <c r="ATK109" s="3"/>
      <c r="ATL109" s="3"/>
      <c r="ATM109" s="3"/>
      <c r="ATN109" s="3"/>
      <c r="ATO109" s="3"/>
      <c r="ATP109" s="3"/>
      <c r="ATQ109" s="3"/>
      <c r="ATR109" s="3"/>
      <c r="ATS109" s="3"/>
      <c r="ATT109" s="3"/>
      <c r="ATU109" s="3"/>
      <c r="ATV109" s="3"/>
      <c r="ATW109" s="3"/>
      <c r="ATX109" s="3"/>
      <c r="ATY109" s="3"/>
      <c r="ATZ109" s="3"/>
      <c r="AUA109" s="3"/>
      <c r="AUB109" s="3"/>
      <c r="AUC109" s="3"/>
      <c r="AUD109" s="3"/>
      <c r="AUE109" s="3"/>
      <c r="AUF109" s="3"/>
      <c r="AUG109" s="3"/>
      <c r="AUH109" s="3"/>
      <c r="AUI109" s="3"/>
      <c r="AUJ109" s="3"/>
      <c r="AUK109" s="3"/>
      <c r="AUL109" s="3"/>
      <c r="AUM109" s="3"/>
      <c r="AUN109" s="3"/>
      <c r="AUO109" s="3"/>
      <c r="AUP109" s="3"/>
      <c r="AUQ109" s="3"/>
      <c r="AUR109" s="3"/>
      <c r="AUS109" s="3"/>
      <c r="AUT109" s="3"/>
      <c r="AUU109" s="3"/>
      <c r="AUV109" s="3"/>
      <c r="AUW109" s="3"/>
      <c r="AUX109" s="3"/>
      <c r="AUY109" s="3"/>
      <c r="AUZ109" s="3"/>
      <c r="AVA109" s="3"/>
      <c r="AVB109" s="3"/>
      <c r="AVC109" s="3"/>
      <c r="AVD109" s="3"/>
      <c r="AVE109" s="3"/>
      <c r="AVF109" s="3"/>
      <c r="AVG109" s="3"/>
      <c r="AVH109" s="3"/>
      <c r="AVI109" s="3"/>
      <c r="AVJ109" s="3"/>
      <c r="AVK109" s="3"/>
      <c r="AVL109" s="3"/>
      <c r="AVM109" s="3"/>
      <c r="AVN109" s="3"/>
      <c r="AVO109" s="3"/>
      <c r="AVP109" s="3"/>
      <c r="AVQ109" s="3"/>
      <c r="AVR109" s="3"/>
      <c r="AVS109" s="3"/>
      <c r="AVT109" s="3"/>
      <c r="AVU109" s="3"/>
      <c r="AVV109" s="3"/>
      <c r="AVW109" s="3"/>
      <c r="AVX109" s="3"/>
      <c r="AVY109" s="3"/>
      <c r="AVZ109" s="3"/>
      <c r="AWA109" s="3"/>
      <c r="AWB109" s="3"/>
      <c r="AWC109" s="3"/>
      <c r="AWD109" s="3"/>
      <c r="AWE109" s="3"/>
      <c r="AWF109" s="3"/>
      <c r="AWG109" s="3"/>
      <c r="AWH109" s="3"/>
      <c r="AWI109" s="3"/>
      <c r="AWJ109" s="3"/>
      <c r="AWK109" s="3"/>
      <c r="AWL109" s="3"/>
      <c r="AWM109" s="3"/>
      <c r="AWN109" s="3"/>
      <c r="AWO109" s="3"/>
      <c r="AWP109" s="3"/>
      <c r="AWQ109" s="3"/>
      <c r="AWR109" s="3"/>
      <c r="AWS109" s="3"/>
      <c r="AWT109" s="3"/>
      <c r="AWU109" s="3"/>
      <c r="AWV109" s="3"/>
      <c r="AWW109" s="3"/>
      <c r="AWX109" s="3"/>
      <c r="AWY109" s="3"/>
      <c r="AWZ109" s="3"/>
      <c r="AXA109" s="3"/>
      <c r="AXB109" s="3"/>
      <c r="AXC109" s="3"/>
      <c r="AXD109" s="3"/>
      <c r="AXE109" s="3"/>
      <c r="AXF109" s="3"/>
      <c r="AXG109" s="3"/>
      <c r="AXH109" s="3"/>
      <c r="AXI109" s="3"/>
      <c r="AXJ109" s="3"/>
      <c r="AXK109" s="3"/>
      <c r="AXL109" s="3"/>
      <c r="AXM109" s="3"/>
      <c r="AXN109" s="3"/>
      <c r="AXO109" s="3"/>
      <c r="AXP109" s="3"/>
      <c r="AXQ109" s="3"/>
      <c r="AXR109" s="3"/>
      <c r="AXS109" s="3"/>
      <c r="AXT109" s="3"/>
      <c r="AXU109" s="3"/>
      <c r="AXV109" s="3"/>
      <c r="AXW109" s="3"/>
      <c r="AXX109" s="3"/>
      <c r="AXY109" s="3"/>
      <c r="AXZ109" s="3"/>
      <c r="AYA109" s="3"/>
      <c r="AYB109" s="3"/>
      <c r="AYC109" s="3"/>
      <c r="AYD109" s="3"/>
      <c r="AYE109" s="3"/>
      <c r="AYF109" s="3"/>
      <c r="AYG109" s="3"/>
      <c r="AYH109" s="3"/>
      <c r="AYI109" s="3"/>
      <c r="AYJ109" s="3"/>
      <c r="AYK109" s="3"/>
      <c r="AYL109" s="3"/>
      <c r="AYM109" s="3"/>
      <c r="AYN109" s="3"/>
      <c r="AYO109" s="3"/>
      <c r="AYP109" s="3"/>
      <c r="AYQ109" s="3"/>
      <c r="AYR109" s="3"/>
      <c r="AYS109" s="3"/>
      <c r="AYT109" s="3"/>
      <c r="AYU109" s="3"/>
      <c r="AYV109" s="3"/>
      <c r="AYW109" s="3"/>
      <c r="AYX109" s="3"/>
      <c r="AYY109" s="3"/>
      <c r="AYZ109" s="3"/>
      <c r="AZA109" s="3"/>
      <c r="AZB109" s="3"/>
      <c r="AZC109" s="3"/>
      <c r="AZD109" s="3"/>
      <c r="AZE109" s="3"/>
      <c r="AZF109" s="3"/>
      <c r="AZG109" s="3"/>
      <c r="AZH109" s="3"/>
      <c r="AZI109" s="3"/>
      <c r="AZJ109" s="3"/>
      <c r="AZK109" s="3"/>
      <c r="AZL109" s="3"/>
      <c r="AZM109" s="3"/>
      <c r="AZN109" s="3"/>
      <c r="AZO109" s="3"/>
      <c r="AZP109" s="3"/>
      <c r="AZQ109" s="3"/>
      <c r="AZR109" s="3"/>
      <c r="AZS109" s="3"/>
      <c r="AZT109" s="3"/>
      <c r="AZU109" s="3"/>
      <c r="AZV109" s="3"/>
      <c r="AZW109" s="3"/>
      <c r="AZX109" s="3"/>
      <c r="AZY109" s="3"/>
      <c r="AZZ109" s="3"/>
      <c r="BAA109" s="3"/>
      <c r="BAB109" s="3"/>
      <c r="BAC109" s="3"/>
      <c r="BAD109" s="3"/>
      <c r="BAE109" s="3"/>
      <c r="BAF109" s="3"/>
      <c r="BAG109" s="3"/>
      <c r="BAH109" s="3"/>
      <c r="BAI109" s="3"/>
      <c r="BAJ109" s="3"/>
      <c r="BAK109" s="3"/>
      <c r="BAL109" s="3"/>
      <c r="BAM109" s="3"/>
      <c r="BAN109" s="3"/>
      <c r="BAO109" s="3"/>
      <c r="BAP109" s="3"/>
      <c r="BAQ109" s="3"/>
      <c r="BAR109" s="3"/>
      <c r="BAS109" s="3"/>
      <c r="BAT109" s="3"/>
      <c r="BAU109" s="3"/>
      <c r="BAV109" s="3"/>
      <c r="BAW109" s="3"/>
      <c r="BAX109" s="3"/>
      <c r="BAY109" s="3"/>
      <c r="BAZ109" s="3"/>
      <c r="BBA109" s="3"/>
      <c r="BBB109" s="3"/>
      <c r="BBC109" s="3"/>
      <c r="BBD109" s="3"/>
      <c r="BBE109" s="3"/>
      <c r="BBF109" s="3"/>
      <c r="BBG109" s="3"/>
      <c r="BBH109" s="3"/>
      <c r="BBI109" s="3"/>
      <c r="BBJ109" s="3"/>
      <c r="BBK109" s="3"/>
      <c r="BBL109" s="3"/>
      <c r="BBM109" s="3"/>
      <c r="BBN109" s="3"/>
      <c r="BBO109" s="3"/>
      <c r="BBP109" s="3"/>
      <c r="BBQ109" s="3"/>
      <c r="BBR109" s="3"/>
      <c r="BBS109" s="3"/>
      <c r="BBT109" s="3"/>
      <c r="BBU109" s="3"/>
      <c r="BBV109" s="3"/>
      <c r="BBW109" s="3"/>
      <c r="BBX109" s="3"/>
      <c r="BBY109" s="3"/>
      <c r="BBZ109" s="3"/>
      <c r="BCA109" s="3"/>
      <c r="BCB109" s="3"/>
      <c r="BCC109" s="3"/>
      <c r="BCD109" s="3"/>
      <c r="BCE109" s="3"/>
      <c r="BCF109" s="3"/>
      <c r="BCG109" s="3"/>
      <c r="BCH109" s="3"/>
      <c r="BCI109" s="3"/>
      <c r="BCJ109" s="3"/>
      <c r="BCK109" s="3"/>
      <c r="BCL109" s="3"/>
      <c r="BCM109" s="3"/>
      <c r="BCN109" s="3"/>
      <c r="BCO109" s="3"/>
      <c r="BCP109" s="3"/>
      <c r="BCQ109" s="3"/>
      <c r="BCR109" s="3"/>
      <c r="BCS109" s="3"/>
      <c r="BCT109" s="3"/>
      <c r="BCU109" s="3"/>
      <c r="BCV109" s="3"/>
      <c r="BCW109" s="3"/>
      <c r="BCX109" s="3"/>
      <c r="BCY109" s="3"/>
      <c r="BCZ109" s="3"/>
      <c r="BDA109" s="3"/>
      <c r="BDB109" s="3"/>
      <c r="BDC109" s="3"/>
      <c r="BDD109" s="3"/>
      <c r="BDE109" s="3"/>
      <c r="BDF109" s="3"/>
      <c r="BDG109" s="3"/>
      <c r="BDH109" s="3"/>
      <c r="BDI109" s="3"/>
      <c r="BDJ109" s="3"/>
      <c r="BDK109" s="3"/>
      <c r="BDL109" s="3"/>
      <c r="BDM109" s="3"/>
      <c r="BDN109" s="3"/>
      <c r="BDO109" s="3"/>
      <c r="BDP109" s="3"/>
      <c r="BDQ109" s="3"/>
      <c r="BDR109" s="3"/>
      <c r="BDS109" s="3"/>
      <c r="BDT109" s="3"/>
      <c r="BDU109" s="3"/>
      <c r="BDV109" s="3"/>
      <c r="BDW109" s="3"/>
      <c r="BDX109" s="3"/>
      <c r="BDY109" s="3"/>
      <c r="BDZ109" s="3"/>
      <c r="BEA109" s="3"/>
      <c r="BEB109" s="3"/>
      <c r="BEC109" s="3"/>
      <c r="BED109" s="3"/>
      <c r="BEE109" s="3"/>
      <c r="BEF109" s="3"/>
      <c r="BEG109" s="3"/>
      <c r="BEH109" s="3"/>
      <c r="BEI109" s="3"/>
      <c r="BEJ109" s="3"/>
      <c r="BEK109" s="3"/>
      <c r="BEL109" s="3"/>
      <c r="BEM109" s="3"/>
      <c r="BEN109" s="3"/>
      <c r="BEO109" s="3"/>
      <c r="BEP109" s="3"/>
      <c r="BEQ109" s="3"/>
      <c r="BER109" s="3"/>
      <c r="BES109" s="3"/>
      <c r="BET109" s="3"/>
      <c r="BEU109" s="3"/>
      <c r="BEV109" s="3"/>
      <c r="BEW109" s="3"/>
      <c r="BEX109" s="3"/>
      <c r="BEY109" s="3"/>
      <c r="BEZ109" s="3"/>
      <c r="BFA109" s="3"/>
      <c r="BFB109" s="3"/>
      <c r="BFC109" s="3"/>
      <c r="BFD109" s="3"/>
      <c r="BFE109" s="3"/>
      <c r="BFF109" s="3"/>
      <c r="BFG109" s="3"/>
      <c r="BFH109" s="3"/>
      <c r="BFI109" s="3"/>
      <c r="BFJ109" s="3"/>
      <c r="BFK109" s="3"/>
      <c r="BFL109" s="3"/>
      <c r="BFM109" s="3"/>
      <c r="BFN109" s="3"/>
      <c r="BFO109" s="3"/>
      <c r="BFP109" s="3"/>
      <c r="BFQ109" s="3"/>
      <c r="BFR109" s="3"/>
      <c r="BFS109" s="3"/>
      <c r="BFT109" s="3"/>
      <c r="BFU109" s="3"/>
      <c r="BFV109" s="3"/>
      <c r="BFW109" s="3"/>
      <c r="BFX109" s="3"/>
      <c r="BFY109" s="3"/>
      <c r="BFZ109" s="3"/>
      <c r="BGA109" s="3"/>
      <c r="BGB109" s="3"/>
      <c r="BGC109" s="3"/>
      <c r="BGD109" s="3"/>
      <c r="BGE109" s="3"/>
      <c r="BGF109" s="3"/>
      <c r="BGG109" s="3"/>
      <c r="BGH109" s="3"/>
      <c r="BGI109" s="3"/>
      <c r="BGJ109" s="3"/>
      <c r="BGK109" s="3"/>
      <c r="BGL109" s="3"/>
      <c r="BGM109" s="3"/>
      <c r="BGN109" s="3"/>
      <c r="BGO109" s="3"/>
      <c r="BGP109" s="3"/>
      <c r="BGQ109" s="3"/>
      <c r="BGR109" s="3"/>
      <c r="BGS109" s="3"/>
      <c r="BGT109" s="3"/>
      <c r="BGU109" s="3"/>
      <c r="BGV109" s="3"/>
      <c r="BGW109" s="3"/>
      <c r="BGX109" s="3"/>
      <c r="BGY109" s="3"/>
      <c r="BGZ109" s="3"/>
      <c r="BHA109" s="3"/>
      <c r="BHB109" s="3"/>
      <c r="BHC109" s="3"/>
      <c r="BHD109" s="3"/>
      <c r="BHE109" s="3"/>
      <c r="BHF109" s="3"/>
      <c r="BHG109" s="3"/>
      <c r="BHH109" s="3"/>
      <c r="BHI109" s="3"/>
      <c r="BHJ109" s="3"/>
      <c r="BHK109" s="3"/>
      <c r="BHL109" s="3"/>
      <c r="BHM109" s="3"/>
      <c r="BHN109" s="3"/>
      <c r="BHO109" s="3"/>
      <c r="BHP109" s="3"/>
      <c r="BHQ109" s="3"/>
      <c r="BHR109" s="3"/>
      <c r="BHS109" s="3"/>
      <c r="BHT109" s="3"/>
      <c r="BHU109" s="3"/>
      <c r="BHV109" s="3"/>
      <c r="BHW109" s="3"/>
      <c r="BHX109" s="3"/>
      <c r="BHY109" s="3"/>
      <c r="BHZ109" s="3"/>
      <c r="BIA109" s="3"/>
      <c r="BIB109" s="3"/>
      <c r="BIC109" s="3"/>
      <c r="BID109" s="3"/>
      <c r="BIE109" s="3"/>
      <c r="BIF109" s="3"/>
      <c r="BIG109" s="3"/>
      <c r="BIH109" s="3"/>
      <c r="BII109" s="3"/>
      <c r="BIJ109" s="3"/>
      <c r="BIK109" s="3"/>
      <c r="BIL109" s="3"/>
      <c r="BIM109" s="3"/>
      <c r="BIN109" s="3"/>
      <c r="BIO109" s="3"/>
      <c r="BIP109" s="3"/>
      <c r="BIQ109" s="3"/>
      <c r="BIR109" s="3"/>
      <c r="BIS109" s="3"/>
      <c r="BIT109" s="3"/>
      <c r="BIU109" s="3"/>
      <c r="BIV109" s="3"/>
      <c r="BIW109" s="3"/>
      <c r="BIX109" s="3"/>
      <c r="BIY109" s="3"/>
      <c r="BIZ109" s="3"/>
      <c r="BJA109" s="3"/>
      <c r="BJB109" s="3"/>
      <c r="BJC109" s="3"/>
      <c r="BJD109" s="3"/>
      <c r="BJE109" s="3"/>
      <c r="BJF109" s="3"/>
      <c r="BJG109" s="3"/>
      <c r="BJH109" s="3"/>
      <c r="BJI109" s="3"/>
      <c r="BJJ109" s="3"/>
      <c r="BJK109" s="3"/>
      <c r="BJL109" s="3"/>
      <c r="BJM109" s="3"/>
      <c r="BJN109" s="3"/>
      <c r="BJO109" s="3"/>
      <c r="BJP109" s="3"/>
      <c r="BJQ109" s="3"/>
      <c r="BJR109" s="3"/>
      <c r="BJS109" s="3"/>
      <c r="BJT109" s="3"/>
      <c r="BJU109" s="3"/>
      <c r="BJV109" s="3"/>
      <c r="BJW109" s="3"/>
      <c r="BJX109" s="3"/>
      <c r="BJY109" s="3"/>
      <c r="BJZ109" s="3"/>
      <c r="BKA109" s="3"/>
      <c r="BKB109" s="3"/>
      <c r="BKC109" s="3"/>
      <c r="BKD109" s="3"/>
      <c r="BKE109" s="3"/>
      <c r="BKF109" s="3"/>
      <c r="BKG109" s="3"/>
      <c r="BKH109" s="3"/>
      <c r="BKI109" s="3"/>
      <c r="BKJ109" s="3"/>
      <c r="BKK109" s="3"/>
      <c r="BKL109" s="3"/>
      <c r="BKM109" s="3"/>
      <c r="BKN109" s="3"/>
      <c r="BKO109" s="3"/>
      <c r="BKP109" s="3"/>
      <c r="BKQ109" s="3"/>
      <c r="BKR109" s="3"/>
      <c r="BKS109" s="3"/>
      <c r="BKT109" s="3"/>
      <c r="BKU109" s="3"/>
      <c r="BKV109" s="3"/>
      <c r="BKW109" s="3"/>
      <c r="BKX109" s="3"/>
      <c r="BKY109" s="3"/>
      <c r="BKZ109" s="3"/>
      <c r="BLA109" s="3"/>
      <c r="BLB109" s="3"/>
      <c r="BLC109" s="3"/>
      <c r="BLD109" s="3"/>
      <c r="BLE109" s="3"/>
      <c r="BLF109" s="3"/>
      <c r="BLG109" s="3"/>
      <c r="BLH109" s="3"/>
      <c r="BLI109" s="3"/>
      <c r="BLJ109" s="3"/>
      <c r="BLK109" s="3"/>
      <c r="BLL109" s="3"/>
      <c r="BLM109" s="3"/>
      <c r="BLN109" s="3"/>
      <c r="BLO109" s="3"/>
      <c r="BLP109" s="3"/>
      <c r="BLQ109" s="3"/>
      <c r="BLR109" s="3"/>
      <c r="BLS109" s="3"/>
      <c r="BLT109" s="3"/>
      <c r="BLU109" s="3"/>
      <c r="BLV109" s="3"/>
      <c r="BLW109" s="3"/>
      <c r="BLX109" s="3"/>
      <c r="BLY109" s="3"/>
      <c r="BLZ109" s="3"/>
      <c r="BMA109" s="3"/>
      <c r="BMB109" s="3"/>
      <c r="BMC109" s="3"/>
      <c r="BMD109" s="3"/>
      <c r="BME109" s="3"/>
      <c r="BMF109" s="3"/>
      <c r="BMG109" s="3"/>
      <c r="BMH109" s="3"/>
      <c r="BMI109" s="3"/>
      <c r="BMJ109" s="3"/>
      <c r="BMK109" s="3"/>
      <c r="BML109" s="3"/>
      <c r="BMM109" s="3"/>
      <c r="BMN109" s="3"/>
      <c r="BMO109" s="3"/>
      <c r="BMP109" s="3"/>
      <c r="BMQ109" s="3"/>
      <c r="BMR109" s="3"/>
      <c r="BMS109" s="3"/>
      <c r="BMT109" s="3"/>
      <c r="BMU109" s="3"/>
      <c r="BMV109" s="3"/>
      <c r="BMW109" s="3"/>
      <c r="BMX109" s="3"/>
      <c r="BMY109" s="3"/>
      <c r="BMZ109" s="3"/>
      <c r="BNA109" s="3"/>
      <c r="BNB109" s="3"/>
      <c r="BNC109" s="3"/>
      <c r="BND109" s="3"/>
      <c r="BNE109" s="3"/>
      <c r="BNF109" s="3"/>
      <c r="BNG109" s="3"/>
      <c r="BNH109" s="3"/>
      <c r="BNI109" s="3"/>
      <c r="BNJ109" s="3"/>
      <c r="BNK109" s="3"/>
      <c r="BNL109" s="3"/>
      <c r="BNM109" s="3"/>
      <c r="BNN109" s="3"/>
      <c r="BNO109" s="3"/>
      <c r="BNP109" s="3"/>
      <c r="BNQ109" s="3"/>
      <c r="BNR109" s="3"/>
      <c r="BNS109" s="3"/>
      <c r="BNT109" s="3"/>
      <c r="BNU109" s="3"/>
      <c r="BNV109" s="3"/>
      <c r="BNW109" s="3"/>
      <c r="BNX109" s="3"/>
      <c r="BNY109" s="3"/>
      <c r="BNZ109" s="3"/>
      <c r="BOA109" s="3"/>
      <c r="BOB109" s="3"/>
      <c r="BOC109" s="3"/>
      <c r="BOD109" s="3"/>
      <c r="BOE109" s="3"/>
      <c r="BOF109" s="3"/>
      <c r="BOG109" s="3"/>
      <c r="BOH109" s="3"/>
      <c r="BOI109" s="3"/>
      <c r="BOJ109" s="3"/>
      <c r="BOK109" s="3"/>
      <c r="BOL109" s="3"/>
      <c r="BOM109" s="3"/>
      <c r="BON109" s="3"/>
      <c r="BOO109" s="3"/>
      <c r="BOP109" s="3"/>
      <c r="BOQ109" s="3"/>
      <c r="BOR109" s="3"/>
      <c r="BOS109" s="3"/>
      <c r="BOT109" s="3"/>
      <c r="BOU109" s="3"/>
      <c r="BOV109" s="3"/>
      <c r="BOW109" s="3"/>
      <c r="BOX109" s="3"/>
      <c r="BOY109" s="3"/>
      <c r="BOZ109" s="3"/>
      <c r="BPA109" s="3"/>
      <c r="BPB109" s="3"/>
      <c r="BPC109" s="3"/>
      <c r="BPD109" s="3"/>
      <c r="BPE109" s="3"/>
      <c r="BPF109" s="3"/>
      <c r="BPG109" s="3"/>
      <c r="BPH109" s="3"/>
      <c r="BPI109" s="3"/>
      <c r="BPJ109" s="3"/>
      <c r="BPK109" s="3"/>
      <c r="BPL109" s="3"/>
      <c r="BPM109" s="3"/>
      <c r="BPN109" s="3"/>
      <c r="BPO109" s="3"/>
      <c r="BPP109" s="3"/>
      <c r="BPQ109" s="3"/>
      <c r="BPR109" s="3"/>
      <c r="BPS109" s="3"/>
      <c r="BPT109" s="3"/>
      <c r="BPU109" s="3"/>
      <c r="BPV109" s="3"/>
      <c r="BPW109" s="3"/>
      <c r="BPX109" s="3"/>
      <c r="BPY109" s="3"/>
      <c r="BPZ109" s="3"/>
      <c r="BQA109" s="3"/>
      <c r="BQB109" s="3"/>
      <c r="BQC109" s="3"/>
      <c r="BQD109" s="3"/>
      <c r="BQE109" s="3"/>
      <c r="BQF109" s="3"/>
      <c r="BQG109" s="3"/>
      <c r="BQH109" s="3"/>
      <c r="BQI109" s="3"/>
      <c r="BQJ109" s="3"/>
      <c r="BQK109" s="3"/>
      <c r="BQL109" s="3"/>
      <c r="BQM109" s="3"/>
      <c r="BQN109" s="3"/>
      <c r="BQO109" s="3"/>
      <c r="BQP109" s="3"/>
      <c r="BQQ109" s="3"/>
      <c r="BQR109" s="3"/>
      <c r="BQS109" s="3"/>
      <c r="BQT109" s="3"/>
      <c r="BQU109" s="3"/>
      <c r="BQV109" s="3"/>
      <c r="BQW109" s="3"/>
      <c r="BQX109" s="3"/>
      <c r="BQY109" s="3"/>
      <c r="BQZ109" s="3"/>
      <c r="BRA109" s="3"/>
      <c r="BRB109" s="3"/>
      <c r="BRC109" s="3"/>
      <c r="BRD109" s="3"/>
      <c r="BRE109" s="3"/>
      <c r="BRF109" s="3"/>
      <c r="BRG109" s="3"/>
      <c r="BRH109" s="3"/>
      <c r="BRI109" s="3"/>
      <c r="BRJ109" s="3"/>
      <c r="BRK109" s="3"/>
      <c r="BRL109" s="3"/>
      <c r="BRM109" s="3"/>
      <c r="BRN109" s="3"/>
      <c r="BRO109" s="3"/>
      <c r="BRP109" s="3"/>
      <c r="BRQ109" s="3"/>
      <c r="BRR109" s="3"/>
      <c r="BRS109" s="3"/>
      <c r="BRT109" s="3"/>
      <c r="BRU109" s="3"/>
      <c r="BRV109" s="3"/>
      <c r="BRW109" s="3"/>
      <c r="BRX109" s="3"/>
      <c r="BRY109" s="3"/>
      <c r="BRZ109" s="3"/>
      <c r="BSA109" s="3"/>
      <c r="BSB109" s="3"/>
      <c r="BSC109" s="3"/>
      <c r="BSD109" s="3"/>
      <c r="BSE109" s="3"/>
      <c r="BSF109" s="3"/>
      <c r="BSG109" s="3"/>
      <c r="BSH109" s="3"/>
      <c r="BSI109" s="3"/>
      <c r="BSJ109" s="3"/>
      <c r="BSK109" s="3"/>
      <c r="BSL109" s="3"/>
      <c r="BSM109" s="3"/>
      <c r="BSN109" s="3"/>
      <c r="BSO109" s="3"/>
      <c r="BSP109" s="3"/>
      <c r="BSQ109" s="3"/>
      <c r="BSR109" s="3"/>
      <c r="BSS109" s="3"/>
      <c r="BST109" s="3"/>
      <c r="BSU109" s="3"/>
      <c r="BSV109" s="3"/>
      <c r="BSW109" s="3"/>
      <c r="BSX109" s="3"/>
      <c r="BSY109" s="3"/>
      <c r="BSZ109" s="3"/>
      <c r="BTA109" s="3"/>
      <c r="BTB109" s="3"/>
      <c r="BTC109" s="3"/>
      <c r="BTD109" s="3"/>
      <c r="BTE109" s="3"/>
      <c r="BTF109" s="3"/>
      <c r="BTG109" s="3"/>
      <c r="BTH109" s="3"/>
      <c r="BTI109" s="3"/>
      <c r="BTJ109" s="3"/>
      <c r="BTK109" s="3"/>
      <c r="BTL109" s="3"/>
      <c r="BTM109" s="3"/>
      <c r="BTN109" s="3"/>
      <c r="BTO109" s="3"/>
      <c r="BTP109" s="3"/>
      <c r="BTQ109" s="3"/>
      <c r="BTR109" s="3"/>
      <c r="BTS109" s="3"/>
      <c r="BTT109" s="3"/>
      <c r="BTU109" s="3"/>
      <c r="BTV109" s="3"/>
      <c r="BTW109" s="3"/>
      <c r="BTX109" s="3"/>
      <c r="BTY109" s="3"/>
      <c r="BTZ109" s="3"/>
      <c r="BUA109" s="3"/>
      <c r="BUB109" s="3"/>
      <c r="BUC109" s="3"/>
      <c r="BUD109" s="3"/>
      <c r="BUE109" s="3"/>
      <c r="BUF109" s="3"/>
      <c r="BUG109" s="3"/>
      <c r="BUH109" s="3"/>
      <c r="BUI109" s="3"/>
      <c r="BUJ109" s="3"/>
      <c r="BUK109" s="3"/>
      <c r="BUL109" s="3"/>
      <c r="BUM109" s="3"/>
      <c r="BUN109" s="3"/>
      <c r="BUO109" s="3"/>
      <c r="BUP109" s="3"/>
      <c r="BUQ109" s="3"/>
      <c r="BUR109" s="3"/>
      <c r="BUS109" s="3"/>
      <c r="BUT109" s="3"/>
      <c r="BUU109" s="3"/>
      <c r="BUV109" s="3"/>
      <c r="BUW109" s="3"/>
      <c r="BUX109" s="3"/>
      <c r="BUY109" s="3"/>
      <c r="BUZ109" s="3"/>
      <c r="BVA109" s="3"/>
      <c r="BVB109" s="3"/>
      <c r="BVC109" s="3"/>
      <c r="BVD109" s="3"/>
      <c r="BVE109" s="3"/>
      <c r="BVF109" s="3"/>
      <c r="BVG109" s="3"/>
      <c r="BVH109" s="3"/>
      <c r="BVI109" s="3"/>
      <c r="BVJ109" s="3"/>
      <c r="BVK109" s="3"/>
      <c r="BVL109" s="3"/>
      <c r="BVM109" s="3"/>
      <c r="BVN109" s="3"/>
      <c r="BVO109" s="3"/>
      <c r="BVP109" s="3"/>
      <c r="BVQ109" s="3"/>
      <c r="BVR109" s="3"/>
      <c r="BVS109" s="3"/>
      <c r="BVT109" s="3"/>
      <c r="BVU109" s="3"/>
      <c r="BVV109" s="3"/>
      <c r="BVW109" s="3"/>
      <c r="BVX109" s="3"/>
      <c r="BVY109" s="3"/>
      <c r="BVZ109" s="3"/>
      <c r="BWA109" s="3"/>
      <c r="BWB109" s="3"/>
      <c r="BWC109" s="3"/>
      <c r="BWD109" s="3"/>
      <c r="BWE109" s="3"/>
      <c r="BWF109" s="3"/>
      <c r="BWG109" s="3"/>
      <c r="BWH109" s="3"/>
      <c r="BWI109" s="3"/>
      <c r="BWJ109" s="3"/>
      <c r="BWK109" s="3"/>
      <c r="BWL109" s="3"/>
      <c r="BWM109" s="3"/>
      <c r="BWN109" s="3"/>
      <c r="BWO109" s="3"/>
      <c r="BWP109" s="3"/>
      <c r="BWQ109" s="3"/>
      <c r="BWR109" s="3"/>
      <c r="BWS109" s="3"/>
      <c r="BWT109" s="3"/>
      <c r="BWU109" s="3"/>
      <c r="BWV109" s="3"/>
      <c r="BWW109" s="3"/>
      <c r="BWX109" s="3"/>
      <c r="BWY109" s="3"/>
      <c r="BWZ109" s="3"/>
      <c r="BXA109" s="3"/>
      <c r="BXB109" s="3"/>
      <c r="BXC109" s="3"/>
      <c r="BXD109" s="3"/>
      <c r="BXE109" s="3"/>
      <c r="BXF109" s="3"/>
      <c r="BXG109" s="3"/>
      <c r="BXH109" s="3"/>
      <c r="BXI109" s="3"/>
      <c r="BXJ109" s="3"/>
      <c r="BXK109" s="3"/>
      <c r="BXL109" s="3"/>
      <c r="BXM109" s="3"/>
      <c r="BXN109" s="3"/>
      <c r="BXO109" s="3"/>
      <c r="BXP109" s="3"/>
      <c r="BXQ109" s="3"/>
      <c r="BXR109" s="3"/>
      <c r="BXS109" s="3"/>
      <c r="BXT109" s="3"/>
      <c r="BXU109" s="3"/>
      <c r="BXV109" s="3"/>
      <c r="BXW109" s="3"/>
      <c r="BXX109" s="3"/>
      <c r="BXY109" s="3"/>
      <c r="BXZ109" s="3"/>
      <c r="BYA109" s="3"/>
      <c r="BYB109" s="3"/>
      <c r="BYC109" s="3"/>
      <c r="BYD109" s="3"/>
      <c r="BYE109" s="3"/>
      <c r="BYF109" s="3"/>
      <c r="BYG109" s="3"/>
      <c r="BYH109" s="3"/>
      <c r="BYI109" s="3"/>
      <c r="BYJ109" s="3"/>
      <c r="BYK109" s="3"/>
      <c r="BYL109" s="3"/>
      <c r="BYM109" s="3"/>
      <c r="BYN109" s="3"/>
      <c r="BYO109" s="3"/>
      <c r="BYP109" s="3"/>
      <c r="BYQ109" s="3"/>
      <c r="BYR109" s="3"/>
      <c r="BYS109" s="3"/>
      <c r="BYT109" s="3"/>
      <c r="BYU109" s="3"/>
      <c r="BYV109" s="3"/>
      <c r="BYW109" s="3"/>
      <c r="BYX109" s="3"/>
      <c r="BYY109" s="3"/>
      <c r="BYZ109" s="3"/>
      <c r="BZA109" s="3"/>
      <c r="BZB109" s="3"/>
      <c r="BZC109" s="3"/>
      <c r="BZD109" s="3"/>
      <c r="BZE109" s="3"/>
      <c r="BZF109" s="3"/>
      <c r="BZG109" s="3"/>
      <c r="BZH109" s="3"/>
      <c r="BZI109" s="3"/>
      <c r="BZJ109" s="3"/>
      <c r="BZK109" s="3"/>
      <c r="BZL109" s="3"/>
      <c r="BZM109" s="3"/>
      <c r="BZN109" s="3"/>
      <c r="BZO109" s="3"/>
      <c r="BZP109" s="3"/>
      <c r="BZQ109" s="3"/>
      <c r="BZR109" s="3"/>
      <c r="BZS109" s="3"/>
      <c r="BZT109" s="3"/>
      <c r="BZU109" s="3"/>
      <c r="BZV109" s="3"/>
      <c r="BZW109" s="3"/>
      <c r="BZX109" s="3"/>
      <c r="BZY109" s="3"/>
      <c r="BZZ109" s="3"/>
      <c r="CAA109" s="3"/>
      <c r="CAB109" s="3"/>
      <c r="CAC109" s="3"/>
      <c r="CAD109" s="3"/>
      <c r="CAE109" s="3"/>
      <c r="CAF109" s="3"/>
      <c r="CAG109" s="3"/>
      <c r="CAH109" s="3"/>
      <c r="CAI109" s="3"/>
      <c r="CAJ109" s="3"/>
      <c r="CAK109" s="3"/>
      <c r="CAL109" s="3"/>
      <c r="CAM109" s="3"/>
      <c r="CAN109" s="3"/>
      <c r="CAO109" s="3"/>
      <c r="CAP109" s="3"/>
      <c r="CAQ109" s="3"/>
      <c r="CAR109" s="3"/>
      <c r="CAS109" s="3"/>
      <c r="CAT109" s="3"/>
      <c r="CAU109" s="3"/>
      <c r="CAV109" s="3"/>
      <c r="CAW109" s="3"/>
      <c r="CAX109" s="3"/>
      <c r="CAY109" s="3"/>
      <c r="CAZ109" s="3"/>
      <c r="CBA109" s="3"/>
      <c r="CBB109" s="3"/>
      <c r="CBC109" s="3"/>
      <c r="CBD109" s="3"/>
      <c r="CBE109" s="3"/>
      <c r="CBF109" s="3"/>
      <c r="CBG109" s="3"/>
      <c r="CBH109" s="3"/>
      <c r="CBI109" s="3"/>
      <c r="CBJ109" s="3"/>
      <c r="CBK109" s="3"/>
      <c r="CBL109" s="3"/>
      <c r="CBM109" s="3"/>
      <c r="CBN109" s="3"/>
      <c r="CBO109" s="3"/>
      <c r="CBP109" s="3"/>
      <c r="CBQ109" s="3"/>
      <c r="CBR109" s="3"/>
      <c r="CBS109" s="3"/>
      <c r="CBT109" s="3"/>
      <c r="CBU109" s="3"/>
      <c r="CBV109" s="3"/>
      <c r="CBW109" s="3"/>
      <c r="CBX109" s="3"/>
      <c r="CBY109" s="3"/>
      <c r="CBZ109" s="3"/>
      <c r="CCA109" s="3"/>
      <c r="CCB109" s="3"/>
      <c r="CCC109" s="3"/>
      <c r="CCD109" s="3"/>
      <c r="CCE109" s="3"/>
      <c r="CCF109" s="3"/>
      <c r="CCG109" s="3"/>
      <c r="CCH109" s="3"/>
      <c r="CCI109" s="3"/>
      <c r="CCJ109" s="3"/>
      <c r="CCK109" s="3"/>
      <c r="CCL109" s="3"/>
      <c r="CCM109" s="3"/>
      <c r="CCN109" s="3"/>
      <c r="CCO109" s="3"/>
      <c r="CCP109" s="3"/>
      <c r="CCQ109" s="3"/>
      <c r="CCR109" s="3"/>
      <c r="CCS109" s="3"/>
      <c r="CCT109" s="3"/>
      <c r="CCU109" s="3"/>
      <c r="CCV109" s="3"/>
      <c r="CCW109" s="3"/>
      <c r="CCX109" s="3"/>
      <c r="CCY109" s="3"/>
      <c r="CCZ109" s="3"/>
      <c r="CDA109" s="3"/>
      <c r="CDB109" s="3"/>
      <c r="CDC109" s="3"/>
      <c r="CDD109" s="3"/>
      <c r="CDE109" s="3"/>
      <c r="CDF109" s="3"/>
      <c r="CDG109" s="3"/>
      <c r="CDH109" s="3"/>
      <c r="CDI109" s="3"/>
      <c r="CDJ109" s="3"/>
      <c r="CDK109" s="3"/>
      <c r="CDL109" s="3"/>
      <c r="CDM109" s="3"/>
      <c r="CDN109" s="3"/>
      <c r="CDO109" s="3"/>
      <c r="CDP109" s="3"/>
      <c r="CDQ109" s="3"/>
      <c r="CDR109" s="3"/>
      <c r="CDS109" s="3"/>
      <c r="CDT109" s="3"/>
      <c r="CDU109" s="3"/>
      <c r="CDV109" s="3"/>
      <c r="CDW109" s="3"/>
      <c r="CDX109" s="3"/>
      <c r="CDY109" s="3"/>
      <c r="CDZ109" s="3"/>
      <c r="CEA109" s="3"/>
      <c r="CEB109" s="3"/>
      <c r="CEC109" s="3"/>
      <c r="CED109" s="3"/>
      <c r="CEE109" s="3"/>
      <c r="CEF109" s="3"/>
      <c r="CEG109" s="3"/>
      <c r="CEH109" s="3"/>
      <c r="CEI109" s="3"/>
      <c r="CEJ109" s="3"/>
      <c r="CEK109" s="3"/>
      <c r="CEL109" s="3"/>
      <c r="CEM109" s="3"/>
      <c r="CEN109" s="3"/>
      <c r="CEO109" s="3"/>
      <c r="CEP109" s="3"/>
      <c r="CEQ109" s="3"/>
      <c r="CER109" s="3"/>
      <c r="CES109" s="3"/>
      <c r="CET109" s="3"/>
      <c r="CEU109" s="3"/>
      <c r="CEV109" s="3"/>
      <c r="CEW109" s="3"/>
      <c r="CEX109" s="3"/>
      <c r="CEY109" s="3"/>
      <c r="CEZ109" s="3"/>
      <c r="CFA109" s="3"/>
      <c r="CFB109" s="3"/>
      <c r="CFC109" s="3"/>
      <c r="CFD109" s="3"/>
      <c r="CFE109" s="3"/>
      <c r="CFF109" s="3"/>
      <c r="CFG109" s="3"/>
      <c r="CFH109" s="3"/>
      <c r="CFI109" s="3"/>
      <c r="CFJ109" s="3"/>
      <c r="CFK109" s="3"/>
      <c r="CFL109" s="3"/>
      <c r="CFM109" s="3"/>
      <c r="CFN109" s="3"/>
      <c r="CFO109" s="3"/>
      <c r="CFP109" s="3"/>
      <c r="CFQ109" s="3"/>
      <c r="CFR109" s="3"/>
      <c r="CFS109" s="3"/>
      <c r="CFT109" s="3"/>
      <c r="CFU109" s="3"/>
      <c r="CFV109" s="3"/>
      <c r="CFW109" s="3"/>
    </row>
    <row r="110" spans="1:2207" s="6" customFormat="1" ht="24.75" customHeight="1" x14ac:dyDescent="0.25">
      <c r="A110" s="162"/>
      <c r="B110" s="181"/>
      <c r="C110" s="180"/>
      <c r="D110" s="189" t="s">
        <v>58</v>
      </c>
      <c r="E110" s="189"/>
      <c r="F110" s="189"/>
      <c r="G110" s="189"/>
      <c r="H110" s="189"/>
      <c r="I110" s="189"/>
      <c r="J110" s="189"/>
      <c r="K110" s="189"/>
      <c r="L110" s="44">
        <f>SUM(L107:L109)</f>
        <v>32500</v>
      </c>
      <c r="M110" s="44">
        <f>SUM(M107:M109)</f>
        <v>32500</v>
      </c>
      <c r="N110" s="45"/>
      <c r="O110" s="44">
        <f>SUM(O107:O109)</f>
        <v>3625</v>
      </c>
      <c r="P110" s="44">
        <f>SUM(P107:P109)</f>
        <v>10958.333333333334</v>
      </c>
      <c r="Q110" s="44">
        <f>SUM(Q107:Q109)</f>
        <v>10958.333333333334</v>
      </c>
      <c r="R110" s="44">
        <f>SUM(R107:R109)</f>
        <v>6958.3333333333339</v>
      </c>
      <c r="S110" s="46">
        <v>0.25</v>
      </c>
      <c r="T110" s="46">
        <v>0.25</v>
      </c>
      <c r="U110" s="46">
        <v>0.25</v>
      </c>
      <c r="V110" s="46">
        <v>0.25</v>
      </c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  <c r="AME110" s="3"/>
      <c r="AMF110" s="3"/>
      <c r="AMG110" s="3"/>
      <c r="AMH110" s="3"/>
      <c r="AMI110" s="3"/>
      <c r="AMJ110" s="3"/>
      <c r="AMK110" s="3"/>
      <c r="AML110" s="3"/>
      <c r="AMM110" s="3"/>
      <c r="AMN110" s="3"/>
      <c r="AMO110" s="3"/>
      <c r="AMP110" s="3"/>
      <c r="AMQ110" s="3"/>
      <c r="AMR110" s="3"/>
      <c r="AMS110" s="3"/>
      <c r="AMT110" s="3"/>
      <c r="AMU110" s="3"/>
      <c r="AMV110" s="3"/>
      <c r="AMW110" s="3"/>
      <c r="AMX110" s="3"/>
      <c r="AMY110" s="3"/>
      <c r="AMZ110" s="3"/>
      <c r="ANA110" s="3"/>
      <c r="ANB110" s="3"/>
      <c r="ANC110" s="3"/>
      <c r="AND110" s="3"/>
      <c r="ANE110" s="3"/>
      <c r="ANF110" s="3"/>
      <c r="ANG110" s="3"/>
      <c r="ANH110" s="3"/>
      <c r="ANI110" s="3"/>
      <c r="ANJ110" s="3"/>
      <c r="ANK110" s="3"/>
      <c r="ANL110" s="3"/>
      <c r="ANM110" s="3"/>
      <c r="ANN110" s="3"/>
      <c r="ANO110" s="3"/>
      <c r="ANP110" s="3"/>
      <c r="ANQ110" s="3"/>
      <c r="ANR110" s="3"/>
      <c r="ANS110" s="3"/>
      <c r="ANT110" s="3"/>
      <c r="ANU110" s="3"/>
      <c r="ANV110" s="3"/>
      <c r="ANW110" s="3"/>
      <c r="ANX110" s="3"/>
      <c r="ANY110" s="3"/>
      <c r="ANZ110" s="3"/>
      <c r="AOA110" s="3"/>
      <c r="AOB110" s="3"/>
      <c r="AOC110" s="3"/>
      <c r="AOD110" s="3"/>
      <c r="AOE110" s="3"/>
      <c r="AOF110" s="3"/>
      <c r="AOG110" s="3"/>
      <c r="AOH110" s="3"/>
      <c r="AOI110" s="3"/>
      <c r="AOJ110" s="3"/>
      <c r="AOK110" s="3"/>
      <c r="AOL110" s="3"/>
      <c r="AOM110" s="3"/>
      <c r="AON110" s="3"/>
      <c r="AOO110" s="3"/>
      <c r="AOP110" s="3"/>
      <c r="AOQ110" s="3"/>
      <c r="AOR110" s="3"/>
      <c r="AOS110" s="3"/>
      <c r="AOT110" s="3"/>
      <c r="AOU110" s="3"/>
      <c r="AOV110" s="3"/>
      <c r="AOW110" s="3"/>
      <c r="AOX110" s="3"/>
      <c r="AOY110" s="3"/>
      <c r="AOZ110" s="3"/>
      <c r="APA110" s="3"/>
      <c r="APB110" s="3"/>
      <c r="APC110" s="3"/>
      <c r="APD110" s="3"/>
      <c r="APE110" s="3"/>
      <c r="APF110" s="3"/>
      <c r="APG110" s="3"/>
      <c r="APH110" s="3"/>
      <c r="API110" s="3"/>
      <c r="APJ110" s="3"/>
      <c r="APK110" s="3"/>
      <c r="APL110" s="3"/>
      <c r="APM110" s="3"/>
      <c r="APN110" s="3"/>
      <c r="APO110" s="3"/>
      <c r="APP110" s="3"/>
      <c r="APQ110" s="3"/>
      <c r="APR110" s="3"/>
      <c r="APS110" s="3"/>
      <c r="APT110" s="3"/>
      <c r="APU110" s="3"/>
      <c r="APV110" s="3"/>
      <c r="APW110" s="3"/>
      <c r="APX110" s="3"/>
      <c r="APY110" s="3"/>
      <c r="APZ110" s="3"/>
      <c r="AQA110" s="3"/>
      <c r="AQB110" s="3"/>
      <c r="AQC110" s="3"/>
      <c r="AQD110" s="3"/>
      <c r="AQE110" s="3"/>
      <c r="AQF110" s="3"/>
      <c r="AQG110" s="3"/>
      <c r="AQH110" s="3"/>
      <c r="AQI110" s="3"/>
      <c r="AQJ110" s="3"/>
      <c r="AQK110" s="3"/>
      <c r="AQL110" s="3"/>
      <c r="AQM110" s="3"/>
      <c r="AQN110" s="3"/>
      <c r="AQO110" s="3"/>
      <c r="AQP110" s="3"/>
      <c r="AQQ110" s="3"/>
      <c r="AQR110" s="3"/>
      <c r="AQS110" s="3"/>
      <c r="AQT110" s="3"/>
      <c r="AQU110" s="3"/>
      <c r="AQV110" s="3"/>
      <c r="AQW110" s="3"/>
      <c r="AQX110" s="3"/>
      <c r="AQY110" s="3"/>
      <c r="AQZ110" s="3"/>
      <c r="ARA110" s="3"/>
      <c r="ARB110" s="3"/>
      <c r="ARC110" s="3"/>
      <c r="ARD110" s="3"/>
      <c r="ARE110" s="3"/>
      <c r="ARF110" s="3"/>
      <c r="ARG110" s="3"/>
      <c r="ARH110" s="3"/>
      <c r="ARI110" s="3"/>
      <c r="ARJ110" s="3"/>
      <c r="ARK110" s="3"/>
      <c r="ARL110" s="3"/>
      <c r="ARM110" s="3"/>
      <c r="ARN110" s="3"/>
      <c r="ARO110" s="3"/>
      <c r="ARP110" s="3"/>
      <c r="ARQ110" s="3"/>
      <c r="ARR110" s="3"/>
      <c r="ARS110" s="3"/>
      <c r="ART110" s="3"/>
      <c r="ARU110" s="3"/>
      <c r="ARV110" s="3"/>
      <c r="ARW110" s="3"/>
      <c r="ARX110" s="3"/>
      <c r="ARY110" s="3"/>
      <c r="ARZ110" s="3"/>
      <c r="ASA110" s="3"/>
      <c r="ASB110" s="3"/>
      <c r="ASC110" s="3"/>
      <c r="ASD110" s="3"/>
      <c r="ASE110" s="3"/>
      <c r="ASF110" s="3"/>
      <c r="ASG110" s="3"/>
      <c r="ASH110" s="3"/>
      <c r="ASI110" s="3"/>
      <c r="ASJ110" s="3"/>
      <c r="ASK110" s="3"/>
      <c r="ASL110" s="3"/>
      <c r="ASM110" s="3"/>
      <c r="ASN110" s="3"/>
      <c r="ASO110" s="3"/>
      <c r="ASP110" s="3"/>
      <c r="ASQ110" s="3"/>
      <c r="ASR110" s="3"/>
      <c r="ASS110" s="3"/>
      <c r="AST110" s="3"/>
      <c r="ASU110" s="3"/>
      <c r="ASV110" s="3"/>
      <c r="ASW110" s="3"/>
      <c r="ASX110" s="3"/>
      <c r="ASY110" s="3"/>
      <c r="ASZ110" s="3"/>
      <c r="ATA110" s="3"/>
      <c r="ATB110" s="3"/>
      <c r="ATC110" s="3"/>
      <c r="ATD110" s="3"/>
      <c r="ATE110" s="3"/>
      <c r="ATF110" s="3"/>
      <c r="ATG110" s="3"/>
      <c r="ATH110" s="3"/>
      <c r="ATI110" s="3"/>
      <c r="ATJ110" s="3"/>
      <c r="ATK110" s="3"/>
      <c r="ATL110" s="3"/>
      <c r="ATM110" s="3"/>
      <c r="ATN110" s="3"/>
      <c r="ATO110" s="3"/>
      <c r="ATP110" s="3"/>
      <c r="ATQ110" s="3"/>
      <c r="ATR110" s="3"/>
      <c r="ATS110" s="3"/>
      <c r="ATT110" s="3"/>
      <c r="ATU110" s="3"/>
      <c r="ATV110" s="3"/>
      <c r="ATW110" s="3"/>
      <c r="ATX110" s="3"/>
      <c r="ATY110" s="3"/>
      <c r="ATZ110" s="3"/>
      <c r="AUA110" s="3"/>
      <c r="AUB110" s="3"/>
      <c r="AUC110" s="3"/>
      <c r="AUD110" s="3"/>
      <c r="AUE110" s="3"/>
      <c r="AUF110" s="3"/>
      <c r="AUG110" s="3"/>
      <c r="AUH110" s="3"/>
      <c r="AUI110" s="3"/>
      <c r="AUJ110" s="3"/>
      <c r="AUK110" s="3"/>
      <c r="AUL110" s="3"/>
      <c r="AUM110" s="3"/>
      <c r="AUN110" s="3"/>
      <c r="AUO110" s="3"/>
      <c r="AUP110" s="3"/>
      <c r="AUQ110" s="3"/>
      <c r="AUR110" s="3"/>
      <c r="AUS110" s="3"/>
      <c r="AUT110" s="3"/>
      <c r="AUU110" s="3"/>
      <c r="AUV110" s="3"/>
      <c r="AUW110" s="3"/>
      <c r="AUX110" s="3"/>
      <c r="AUY110" s="3"/>
      <c r="AUZ110" s="3"/>
      <c r="AVA110" s="3"/>
      <c r="AVB110" s="3"/>
      <c r="AVC110" s="3"/>
      <c r="AVD110" s="3"/>
      <c r="AVE110" s="3"/>
      <c r="AVF110" s="3"/>
      <c r="AVG110" s="3"/>
      <c r="AVH110" s="3"/>
      <c r="AVI110" s="3"/>
      <c r="AVJ110" s="3"/>
      <c r="AVK110" s="3"/>
      <c r="AVL110" s="3"/>
      <c r="AVM110" s="3"/>
      <c r="AVN110" s="3"/>
      <c r="AVO110" s="3"/>
      <c r="AVP110" s="3"/>
      <c r="AVQ110" s="3"/>
      <c r="AVR110" s="3"/>
      <c r="AVS110" s="3"/>
      <c r="AVT110" s="3"/>
      <c r="AVU110" s="3"/>
      <c r="AVV110" s="3"/>
      <c r="AVW110" s="3"/>
      <c r="AVX110" s="3"/>
      <c r="AVY110" s="3"/>
      <c r="AVZ110" s="3"/>
      <c r="AWA110" s="3"/>
      <c r="AWB110" s="3"/>
      <c r="AWC110" s="3"/>
      <c r="AWD110" s="3"/>
      <c r="AWE110" s="3"/>
      <c r="AWF110" s="3"/>
      <c r="AWG110" s="3"/>
      <c r="AWH110" s="3"/>
      <c r="AWI110" s="3"/>
      <c r="AWJ110" s="3"/>
      <c r="AWK110" s="3"/>
      <c r="AWL110" s="3"/>
      <c r="AWM110" s="3"/>
      <c r="AWN110" s="3"/>
      <c r="AWO110" s="3"/>
      <c r="AWP110" s="3"/>
      <c r="AWQ110" s="3"/>
      <c r="AWR110" s="3"/>
      <c r="AWS110" s="3"/>
      <c r="AWT110" s="3"/>
      <c r="AWU110" s="3"/>
      <c r="AWV110" s="3"/>
      <c r="AWW110" s="3"/>
      <c r="AWX110" s="3"/>
      <c r="AWY110" s="3"/>
      <c r="AWZ110" s="3"/>
      <c r="AXA110" s="3"/>
      <c r="AXB110" s="3"/>
      <c r="AXC110" s="3"/>
      <c r="AXD110" s="3"/>
      <c r="AXE110" s="3"/>
      <c r="AXF110" s="3"/>
      <c r="AXG110" s="3"/>
      <c r="AXH110" s="3"/>
      <c r="AXI110" s="3"/>
      <c r="AXJ110" s="3"/>
      <c r="AXK110" s="3"/>
      <c r="AXL110" s="3"/>
      <c r="AXM110" s="3"/>
      <c r="AXN110" s="3"/>
      <c r="AXO110" s="3"/>
      <c r="AXP110" s="3"/>
      <c r="AXQ110" s="3"/>
      <c r="AXR110" s="3"/>
      <c r="AXS110" s="3"/>
      <c r="AXT110" s="3"/>
      <c r="AXU110" s="3"/>
      <c r="AXV110" s="3"/>
      <c r="AXW110" s="3"/>
      <c r="AXX110" s="3"/>
      <c r="AXY110" s="3"/>
      <c r="AXZ110" s="3"/>
      <c r="AYA110" s="3"/>
      <c r="AYB110" s="3"/>
      <c r="AYC110" s="3"/>
      <c r="AYD110" s="3"/>
      <c r="AYE110" s="3"/>
      <c r="AYF110" s="3"/>
      <c r="AYG110" s="3"/>
      <c r="AYH110" s="3"/>
      <c r="AYI110" s="3"/>
      <c r="AYJ110" s="3"/>
      <c r="AYK110" s="3"/>
      <c r="AYL110" s="3"/>
      <c r="AYM110" s="3"/>
      <c r="AYN110" s="3"/>
      <c r="AYO110" s="3"/>
      <c r="AYP110" s="3"/>
      <c r="AYQ110" s="3"/>
      <c r="AYR110" s="3"/>
      <c r="AYS110" s="3"/>
      <c r="AYT110" s="3"/>
      <c r="AYU110" s="3"/>
      <c r="AYV110" s="3"/>
      <c r="AYW110" s="3"/>
      <c r="AYX110" s="3"/>
      <c r="AYY110" s="3"/>
      <c r="AYZ110" s="3"/>
      <c r="AZA110" s="3"/>
      <c r="AZB110" s="3"/>
      <c r="AZC110" s="3"/>
      <c r="AZD110" s="3"/>
      <c r="AZE110" s="3"/>
      <c r="AZF110" s="3"/>
      <c r="AZG110" s="3"/>
      <c r="AZH110" s="3"/>
      <c r="AZI110" s="3"/>
      <c r="AZJ110" s="3"/>
      <c r="AZK110" s="3"/>
      <c r="AZL110" s="3"/>
      <c r="AZM110" s="3"/>
      <c r="AZN110" s="3"/>
      <c r="AZO110" s="3"/>
      <c r="AZP110" s="3"/>
      <c r="AZQ110" s="3"/>
      <c r="AZR110" s="3"/>
      <c r="AZS110" s="3"/>
      <c r="AZT110" s="3"/>
      <c r="AZU110" s="3"/>
      <c r="AZV110" s="3"/>
      <c r="AZW110" s="3"/>
      <c r="AZX110" s="3"/>
      <c r="AZY110" s="3"/>
      <c r="AZZ110" s="3"/>
      <c r="BAA110" s="3"/>
      <c r="BAB110" s="3"/>
      <c r="BAC110" s="3"/>
      <c r="BAD110" s="3"/>
      <c r="BAE110" s="3"/>
      <c r="BAF110" s="3"/>
      <c r="BAG110" s="3"/>
      <c r="BAH110" s="3"/>
      <c r="BAI110" s="3"/>
      <c r="BAJ110" s="3"/>
      <c r="BAK110" s="3"/>
      <c r="BAL110" s="3"/>
      <c r="BAM110" s="3"/>
      <c r="BAN110" s="3"/>
      <c r="BAO110" s="3"/>
      <c r="BAP110" s="3"/>
      <c r="BAQ110" s="3"/>
      <c r="BAR110" s="3"/>
      <c r="BAS110" s="3"/>
      <c r="BAT110" s="3"/>
      <c r="BAU110" s="3"/>
      <c r="BAV110" s="3"/>
      <c r="BAW110" s="3"/>
      <c r="BAX110" s="3"/>
      <c r="BAY110" s="3"/>
      <c r="BAZ110" s="3"/>
      <c r="BBA110" s="3"/>
      <c r="BBB110" s="3"/>
      <c r="BBC110" s="3"/>
      <c r="BBD110" s="3"/>
      <c r="BBE110" s="3"/>
      <c r="BBF110" s="3"/>
      <c r="BBG110" s="3"/>
      <c r="BBH110" s="3"/>
      <c r="BBI110" s="3"/>
      <c r="BBJ110" s="3"/>
      <c r="BBK110" s="3"/>
      <c r="BBL110" s="3"/>
      <c r="BBM110" s="3"/>
      <c r="BBN110" s="3"/>
      <c r="BBO110" s="3"/>
      <c r="BBP110" s="3"/>
      <c r="BBQ110" s="3"/>
      <c r="BBR110" s="3"/>
      <c r="BBS110" s="3"/>
      <c r="BBT110" s="3"/>
      <c r="BBU110" s="3"/>
      <c r="BBV110" s="3"/>
      <c r="BBW110" s="3"/>
      <c r="BBX110" s="3"/>
      <c r="BBY110" s="3"/>
      <c r="BBZ110" s="3"/>
      <c r="BCA110" s="3"/>
      <c r="BCB110" s="3"/>
      <c r="BCC110" s="3"/>
      <c r="BCD110" s="3"/>
      <c r="BCE110" s="3"/>
      <c r="BCF110" s="3"/>
      <c r="BCG110" s="3"/>
      <c r="BCH110" s="3"/>
      <c r="BCI110" s="3"/>
      <c r="BCJ110" s="3"/>
      <c r="BCK110" s="3"/>
      <c r="BCL110" s="3"/>
      <c r="BCM110" s="3"/>
      <c r="BCN110" s="3"/>
      <c r="BCO110" s="3"/>
      <c r="BCP110" s="3"/>
      <c r="BCQ110" s="3"/>
      <c r="BCR110" s="3"/>
      <c r="BCS110" s="3"/>
      <c r="BCT110" s="3"/>
      <c r="BCU110" s="3"/>
      <c r="BCV110" s="3"/>
      <c r="BCW110" s="3"/>
      <c r="BCX110" s="3"/>
      <c r="BCY110" s="3"/>
      <c r="BCZ110" s="3"/>
      <c r="BDA110" s="3"/>
      <c r="BDB110" s="3"/>
      <c r="BDC110" s="3"/>
      <c r="BDD110" s="3"/>
      <c r="BDE110" s="3"/>
      <c r="BDF110" s="3"/>
      <c r="BDG110" s="3"/>
      <c r="BDH110" s="3"/>
      <c r="BDI110" s="3"/>
      <c r="BDJ110" s="3"/>
      <c r="BDK110" s="3"/>
      <c r="BDL110" s="3"/>
      <c r="BDM110" s="3"/>
      <c r="BDN110" s="3"/>
      <c r="BDO110" s="3"/>
      <c r="BDP110" s="3"/>
      <c r="BDQ110" s="3"/>
      <c r="BDR110" s="3"/>
      <c r="BDS110" s="3"/>
      <c r="BDT110" s="3"/>
      <c r="BDU110" s="3"/>
      <c r="BDV110" s="3"/>
      <c r="BDW110" s="3"/>
      <c r="BDX110" s="3"/>
      <c r="BDY110" s="3"/>
      <c r="BDZ110" s="3"/>
      <c r="BEA110" s="3"/>
      <c r="BEB110" s="3"/>
      <c r="BEC110" s="3"/>
      <c r="BED110" s="3"/>
      <c r="BEE110" s="3"/>
      <c r="BEF110" s="3"/>
      <c r="BEG110" s="3"/>
      <c r="BEH110" s="3"/>
      <c r="BEI110" s="3"/>
      <c r="BEJ110" s="3"/>
      <c r="BEK110" s="3"/>
      <c r="BEL110" s="3"/>
      <c r="BEM110" s="3"/>
      <c r="BEN110" s="3"/>
      <c r="BEO110" s="3"/>
      <c r="BEP110" s="3"/>
      <c r="BEQ110" s="3"/>
      <c r="BER110" s="3"/>
      <c r="BES110" s="3"/>
      <c r="BET110" s="3"/>
      <c r="BEU110" s="3"/>
      <c r="BEV110" s="3"/>
      <c r="BEW110" s="3"/>
      <c r="BEX110" s="3"/>
      <c r="BEY110" s="3"/>
      <c r="BEZ110" s="3"/>
      <c r="BFA110" s="3"/>
      <c r="BFB110" s="3"/>
      <c r="BFC110" s="3"/>
      <c r="BFD110" s="3"/>
      <c r="BFE110" s="3"/>
      <c r="BFF110" s="3"/>
      <c r="BFG110" s="3"/>
      <c r="BFH110" s="3"/>
      <c r="BFI110" s="3"/>
      <c r="BFJ110" s="3"/>
      <c r="BFK110" s="3"/>
      <c r="BFL110" s="3"/>
      <c r="BFM110" s="3"/>
      <c r="BFN110" s="3"/>
      <c r="BFO110" s="3"/>
      <c r="BFP110" s="3"/>
      <c r="BFQ110" s="3"/>
      <c r="BFR110" s="3"/>
      <c r="BFS110" s="3"/>
      <c r="BFT110" s="3"/>
      <c r="BFU110" s="3"/>
      <c r="BFV110" s="3"/>
      <c r="BFW110" s="3"/>
      <c r="BFX110" s="3"/>
      <c r="BFY110" s="3"/>
      <c r="BFZ110" s="3"/>
      <c r="BGA110" s="3"/>
      <c r="BGB110" s="3"/>
      <c r="BGC110" s="3"/>
      <c r="BGD110" s="3"/>
      <c r="BGE110" s="3"/>
      <c r="BGF110" s="3"/>
      <c r="BGG110" s="3"/>
      <c r="BGH110" s="3"/>
      <c r="BGI110" s="3"/>
      <c r="BGJ110" s="3"/>
      <c r="BGK110" s="3"/>
      <c r="BGL110" s="3"/>
      <c r="BGM110" s="3"/>
      <c r="BGN110" s="3"/>
      <c r="BGO110" s="3"/>
      <c r="BGP110" s="3"/>
      <c r="BGQ110" s="3"/>
      <c r="BGR110" s="3"/>
      <c r="BGS110" s="3"/>
      <c r="BGT110" s="3"/>
      <c r="BGU110" s="3"/>
      <c r="BGV110" s="3"/>
      <c r="BGW110" s="3"/>
      <c r="BGX110" s="3"/>
      <c r="BGY110" s="3"/>
      <c r="BGZ110" s="3"/>
      <c r="BHA110" s="3"/>
      <c r="BHB110" s="3"/>
      <c r="BHC110" s="3"/>
      <c r="BHD110" s="3"/>
      <c r="BHE110" s="3"/>
      <c r="BHF110" s="3"/>
      <c r="BHG110" s="3"/>
      <c r="BHH110" s="3"/>
      <c r="BHI110" s="3"/>
      <c r="BHJ110" s="3"/>
      <c r="BHK110" s="3"/>
      <c r="BHL110" s="3"/>
      <c r="BHM110" s="3"/>
      <c r="BHN110" s="3"/>
      <c r="BHO110" s="3"/>
      <c r="BHP110" s="3"/>
      <c r="BHQ110" s="3"/>
      <c r="BHR110" s="3"/>
      <c r="BHS110" s="3"/>
      <c r="BHT110" s="3"/>
      <c r="BHU110" s="3"/>
      <c r="BHV110" s="3"/>
      <c r="BHW110" s="3"/>
      <c r="BHX110" s="3"/>
      <c r="BHY110" s="3"/>
      <c r="BHZ110" s="3"/>
      <c r="BIA110" s="3"/>
      <c r="BIB110" s="3"/>
      <c r="BIC110" s="3"/>
      <c r="BID110" s="3"/>
      <c r="BIE110" s="3"/>
      <c r="BIF110" s="3"/>
      <c r="BIG110" s="3"/>
      <c r="BIH110" s="3"/>
      <c r="BII110" s="3"/>
      <c r="BIJ110" s="3"/>
      <c r="BIK110" s="3"/>
      <c r="BIL110" s="3"/>
      <c r="BIM110" s="3"/>
      <c r="BIN110" s="3"/>
      <c r="BIO110" s="3"/>
      <c r="BIP110" s="3"/>
      <c r="BIQ110" s="3"/>
      <c r="BIR110" s="3"/>
      <c r="BIS110" s="3"/>
      <c r="BIT110" s="3"/>
      <c r="BIU110" s="3"/>
      <c r="BIV110" s="3"/>
      <c r="BIW110" s="3"/>
      <c r="BIX110" s="3"/>
      <c r="BIY110" s="3"/>
      <c r="BIZ110" s="3"/>
      <c r="BJA110" s="3"/>
      <c r="BJB110" s="3"/>
      <c r="BJC110" s="3"/>
      <c r="BJD110" s="3"/>
      <c r="BJE110" s="3"/>
      <c r="BJF110" s="3"/>
      <c r="BJG110" s="3"/>
      <c r="BJH110" s="3"/>
      <c r="BJI110" s="3"/>
      <c r="BJJ110" s="3"/>
      <c r="BJK110" s="3"/>
      <c r="BJL110" s="3"/>
      <c r="BJM110" s="3"/>
      <c r="BJN110" s="3"/>
      <c r="BJO110" s="3"/>
      <c r="BJP110" s="3"/>
      <c r="BJQ110" s="3"/>
      <c r="BJR110" s="3"/>
      <c r="BJS110" s="3"/>
      <c r="BJT110" s="3"/>
      <c r="BJU110" s="3"/>
      <c r="BJV110" s="3"/>
      <c r="BJW110" s="3"/>
      <c r="BJX110" s="3"/>
      <c r="BJY110" s="3"/>
      <c r="BJZ110" s="3"/>
      <c r="BKA110" s="3"/>
      <c r="BKB110" s="3"/>
      <c r="BKC110" s="3"/>
      <c r="BKD110" s="3"/>
      <c r="BKE110" s="3"/>
      <c r="BKF110" s="3"/>
      <c r="BKG110" s="3"/>
      <c r="BKH110" s="3"/>
      <c r="BKI110" s="3"/>
      <c r="BKJ110" s="3"/>
      <c r="BKK110" s="3"/>
      <c r="BKL110" s="3"/>
      <c r="BKM110" s="3"/>
      <c r="BKN110" s="3"/>
      <c r="BKO110" s="3"/>
      <c r="BKP110" s="3"/>
      <c r="BKQ110" s="3"/>
      <c r="BKR110" s="3"/>
      <c r="BKS110" s="3"/>
      <c r="BKT110" s="3"/>
      <c r="BKU110" s="3"/>
      <c r="BKV110" s="3"/>
      <c r="BKW110" s="3"/>
      <c r="BKX110" s="3"/>
      <c r="BKY110" s="3"/>
      <c r="BKZ110" s="3"/>
      <c r="BLA110" s="3"/>
      <c r="BLB110" s="3"/>
      <c r="BLC110" s="3"/>
      <c r="BLD110" s="3"/>
      <c r="BLE110" s="3"/>
      <c r="BLF110" s="3"/>
      <c r="BLG110" s="3"/>
      <c r="BLH110" s="3"/>
      <c r="BLI110" s="3"/>
      <c r="BLJ110" s="3"/>
      <c r="BLK110" s="3"/>
      <c r="BLL110" s="3"/>
      <c r="BLM110" s="3"/>
      <c r="BLN110" s="3"/>
      <c r="BLO110" s="3"/>
      <c r="BLP110" s="3"/>
      <c r="BLQ110" s="3"/>
      <c r="BLR110" s="3"/>
      <c r="BLS110" s="3"/>
      <c r="BLT110" s="3"/>
      <c r="BLU110" s="3"/>
      <c r="BLV110" s="3"/>
      <c r="BLW110" s="3"/>
      <c r="BLX110" s="3"/>
      <c r="BLY110" s="3"/>
      <c r="BLZ110" s="3"/>
      <c r="BMA110" s="3"/>
      <c r="BMB110" s="3"/>
      <c r="BMC110" s="3"/>
      <c r="BMD110" s="3"/>
      <c r="BME110" s="3"/>
      <c r="BMF110" s="3"/>
      <c r="BMG110" s="3"/>
      <c r="BMH110" s="3"/>
      <c r="BMI110" s="3"/>
      <c r="BMJ110" s="3"/>
      <c r="BMK110" s="3"/>
      <c r="BML110" s="3"/>
      <c r="BMM110" s="3"/>
      <c r="BMN110" s="3"/>
      <c r="BMO110" s="3"/>
      <c r="BMP110" s="3"/>
      <c r="BMQ110" s="3"/>
      <c r="BMR110" s="3"/>
      <c r="BMS110" s="3"/>
      <c r="BMT110" s="3"/>
      <c r="BMU110" s="3"/>
      <c r="BMV110" s="3"/>
      <c r="BMW110" s="3"/>
      <c r="BMX110" s="3"/>
      <c r="BMY110" s="3"/>
      <c r="BMZ110" s="3"/>
      <c r="BNA110" s="3"/>
      <c r="BNB110" s="3"/>
      <c r="BNC110" s="3"/>
      <c r="BND110" s="3"/>
      <c r="BNE110" s="3"/>
      <c r="BNF110" s="3"/>
      <c r="BNG110" s="3"/>
      <c r="BNH110" s="3"/>
      <c r="BNI110" s="3"/>
      <c r="BNJ110" s="3"/>
      <c r="BNK110" s="3"/>
      <c r="BNL110" s="3"/>
      <c r="BNM110" s="3"/>
      <c r="BNN110" s="3"/>
      <c r="BNO110" s="3"/>
      <c r="BNP110" s="3"/>
      <c r="BNQ110" s="3"/>
      <c r="BNR110" s="3"/>
      <c r="BNS110" s="3"/>
      <c r="BNT110" s="3"/>
      <c r="BNU110" s="3"/>
      <c r="BNV110" s="3"/>
      <c r="BNW110" s="3"/>
      <c r="BNX110" s="3"/>
      <c r="BNY110" s="3"/>
      <c r="BNZ110" s="3"/>
      <c r="BOA110" s="3"/>
      <c r="BOB110" s="3"/>
      <c r="BOC110" s="3"/>
      <c r="BOD110" s="3"/>
      <c r="BOE110" s="3"/>
      <c r="BOF110" s="3"/>
      <c r="BOG110" s="3"/>
      <c r="BOH110" s="3"/>
      <c r="BOI110" s="3"/>
      <c r="BOJ110" s="3"/>
      <c r="BOK110" s="3"/>
      <c r="BOL110" s="3"/>
      <c r="BOM110" s="3"/>
      <c r="BON110" s="3"/>
      <c r="BOO110" s="3"/>
      <c r="BOP110" s="3"/>
      <c r="BOQ110" s="3"/>
      <c r="BOR110" s="3"/>
      <c r="BOS110" s="3"/>
      <c r="BOT110" s="3"/>
      <c r="BOU110" s="3"/>
      <c r="BOV110" s="3"/>
      <c r="BOW110" s="3"/>
      <c r="BOX110" s="3"/>
      <c r="BOY110" s="3"/>
      <c r="BOZ110" s="3"/>
      <c r="BPA110" s="3"/>
      <c r="BPB110" s="3"/>
      <c r="BPC110" s="3"/>
      <c r="BPD110" s="3"/>
      <c r="BPE110" s="3"/>
      <c r="BPF110" s="3"/>
      <c r="BPG110" s="3"/>
      <c r="BPH110" s="3"/>
      <c r="BPI110" s="3"/>
      <c r="BPJ110" s="3"/>
      <c r="BPK110" s="3"/>
      <c r="BPL110" s="3"/>
      <c r="BPM110" s="3"/>
      <c r="BPN110" s="3"/>
      <c r="BPO110" s="3"/>
      <c r="BPP110" s="3"/>
      <c r="BPQ110" s="3"/>
      <c r="BPR110" s="3"/>
      <c r="BPS110" s="3"/>
      <c r="BPT110" s="3"/>
      <c r="BPU110" s="3"/>
      <c r="BPV110" s="3"/>
      <c r="BPW110" s="3"/>
      <c r="BPX110" s="3"/>
      <c r="BPY110" s="3"/>
      <c r="BPZ110" s="3"/>
      <c r="BQA110" s="3"/>
      <c r="BQB110" s="3"/>
      <c r="BQC110" s="3"/>
      <c r="BQD110" s="3"/>
      <c r="BQE110" s="3"/>
      <c r="BQF110" s="3"/>
      <c r="BQG110" s="3"/>
      <c r="BQH110" s="3"/>
      <c r="BQI110" s="3"/>
      <c r="BQJ110" s="3"/>
      <c r="BQK110" s="3"/>
      <c r="BQL110" s="3"/>
      <c r="BQM110" s="3"/>
      <c r="BQN110" s="3"/>
      <c r="BQO110" s="3"/>
      <c r="BQP110" s="3"/>
      <c r="BQQ110" s="3"/>
      <c r="BQR110" s="3"/>
      <c r="BQS110" s="3"/>
      <c r="BQT110" s="3"/>
      <c r="BQU110" s="3"/>
      <c r="BQV110" s="3"/>
      <c r="BQW110" s="3"/>
      <c r="BQX110" s="3"/>
      <c r="BQY110" s="3"/>
      <c r="BQZ110" s="3"/>
      <c r="BRA110" s="3"/>
      <c r="BRB110" s="3"/>
      <c r="BRC110" s="3"/>
      <c r="BRD110" s="3"/>
      <c r="BRE110" s="3"/>
      <c r="BRF110" s="3"/>
      <c r="BRG110" s="3"/>
      <c r="BRH110" s="3"/>
      <c r="BRI110" s="3"/>
      <c r="BRJ110" s="3"/>
      <c r="BRK110" s="3"/>
      <c r="BRL110" s="3"/>
      <c r="BRM110" s="3"/>
      <c r="BRN110" s="3"/>
      <c r="BRO110" s="3"/>
      <c r="BRP110" s="3"/>
      <c r="BRQ110" s="3"/>
      <c r="BRR110" s="3"/>
      <c r="BRS110" s="3"/>
      <c r="BRT110" s="3"/>
      <c r="BRU110" s="3"/>
      <c r="BRV110" s="3"/>
      <c r="BRW110" s="3"/>
      <c r="BRX110" s="3"/>
      <c r="BRY110" s="3"/>
      <c r="BRZ110" s="3"/>
      <c r="BSA110" s="3"/>
      <c r="BSB110" s="3"/>
      <c r="BSC110" s="3"/>
      <c r="BSD110" s="3"/>
      <c r="BSE110" s="3"/>
      <c r="BSF110" s="3"/>
      <c r="BSG110" s="3"/>
      <c r="BSH110" s="3"/>
      <c r="BSI110" s="3"/>
      <c r="BSJ110" s="3"/>
      <c r="BSK110" s="3"/>
      <c r="BSL110" s="3"/>
      <c r="BSM110" s="3"/>
      <c r="BSN110" s="3"/>
      <c r="BSO110" s="3"/>
      <c r="BSP110" s="3"/>
      <c r="BSQ110" s="3"/>
      <c r="BSR110" s="3"/>
      <c r="BSS110" s="3"/>
      <c r="BST110" s="3"/>
      <c r="BSU110" s="3"/>
      <c r="BSV110" s="3"/>
      <c r="BSW110" s="3"/>
      <c r="BSX110" s="3"/>
      <c r="BSY110" s="3"/>
      <c r="BSZ110" s="3"/>
      <c r="BTA110" s="3"/>
      <c r="BTB110" s="3"/>
      <c r="BTC110" s="3"/>
      <c r="BTD110" s="3"/>
      <c r="BTE110" s="3"/>
      <c r="BTF110" s="3"/>
      <c r="BTG110" s="3"/>
      <c r="BTH110" s="3"/>
      <c r="BTI110" s="3"/>
      <c r="BTJ110" s="3"/>
      <c r="BTK110" s="3"/>
      <c r="BTL110" s="3"/>
      <c r="BTM110" s="3"/>
      <c r="BTN110" s="3"/>
      <c r="BTO110" s="3"/>
      <c r="BTP110" s="3"/>
      <c r="BTQ110" s="3"/>
      <c r="BTR110" s="3"/>
      <c r="BTS110" s="3"/>
      <c r="BTT110" s="3"/>
      <c r="BTU110" s="3"/>
      <c r="BTV110" s="3"/>
      <c r="BTW110" s="3"/>
      <c r="BTX110" s="3"/>
      <c r="BTY110" s="3"/>
      <c r="BTZ110" s="3"/>
      <c r="BUA110" s="3"/>
      <c r="BUB110" s="3"/>
      <c r="BUC110" s="3"/>
      <c r="BUD110" s="3"/>
      <c r="BUE110" s="3"/>
      <c r="BUF110" s="3"/>
      <c r="BUG110" s="3"/>
      <c r="BUH110" s="3"/>
      <c r="BUI110" s="3"/>
      <c r="BUJ110" s="3"/>
      <c r="BUK110" s="3"/>
      <c r="BUL110" s="3"/>
      <c r="BUM110" s="3"/>
      <c r="BUN110" s="3"/>
      <c r="BUO110" s="3"/>
      <c r="BUP110" s="3"/>
      <c r="BUQ110" s="3"/>
      <c r="BUR110" s="3"/>
      <c r="BUS110" s="3"/>
      <c r="BUT110" s="3"/>
      <c r="BUU110" s="3"/>
      <c r="BUV110" s="3"/>
      <c r="BUW110" s="3"/>
      <c r="BUX110" s="3"/>
      <c r="BUY110" s="3"/>
      <c r="BUZ110" s="3"/>
      <c r="BVA110" s="3"/>
      <c r="BVB110" s="3"/>
      <c r="BVC110" s="3"/>
      <c r="BVD110" s="3"/>
      <c r="BVE110" s="3"/>
      <c r="BVF110" s="3"/>
      <c r="BVG110" s="3"/>
      <c r="BVH110" s="3"/>
      <c r="BVI110" s="3"/>
      <c r="BVJ110" s="3"/>
      <c r="BVK110" s="3"/>
      <c r="BVL110" s="3"/>
      <c r="BVM110" s="3"/>
      <c r="BVN110" s="3"/>
      <c r="BVO110" s="3"/>
      <c r="BVP110" s="3"/>
      <c r="BVQ110" s="3"/>
      <c r="BVR110" s="3"/>
      <c r="BVS110" s="3"/>
      <c r="BVT110" s="3"/>
      <c r="BVU110" s="3"/>
      <c r="BVV110" s="3"/>
      <c r="BVW110" s="3"/>
      <c r="BVX110" s="3"/>
      <c r="BVY110" s="3"/>
      <c r="BVZ110" s="3"/>
      <c r="BWA110" s="3"/>
      <c r="BWB110" s="3"/>
      <c r="BWC110" s="3"/>
      <c r="BWD110" s="3"/>
      <c r="BWE110" s="3"/>
      <c r="BWF110" s="3"/>
      <c r="BWG110" s="3"/>
      <c r="BWH110" s="3"/>
      <c r="BWI110" s="3"/>
      <c r="BWJ110" s="3"/>
      <c r="BWK110" s="3"/>
      <c r="BWL110" s="3"/>
      <c r="BWM110" s="3"/>
      <c r="BWN110" s="3"/>
      <c r="BWO110" s="3"/>
      <c r="BWP110" s="3"/>
      <c r="BWQ110" s="3"/>
      <c r="BWR110" s="3"/>
      <c r="BWS110" s="3"/>
      <c r="BWT110" s="3"/>
      <c r="BWU110" s="3"/>
      <c r="BWV110" s="3"/>
      <c r="BWW110" s="3"/>
      <c r="BWX110" s="3"/>
      <c r="BWY110" s="3"/>
      <c r="BWZ110" s="3"/>
      <c r="BXA110" s="3"/>
      <c r="BXB110" s="3"/>
      <c r="BXC110" s="3"/>
      <c r="BXD110" s="3"/>
      <c r="BXE110" s="3"/>
      <c r="BXF110" s="3"/>
      <c r="BXG110" s="3"/>
      <c r="BXH110" s="3"/>
      <c r="BXI110" s="3"/>
      <c r="BXJ110" s="3"/>
      <c r="BXK110" s="3"/>
      <c r="BXL110" s="3"/>
      <c r="BXM110" s="3"/>
      <c r="BXN110" s="3"/>
      <c r="BXO110" s="3"/>
      <c r="BXP110" s="3"/>
      <c r="BXQ110" s="3"/>
      <c r="BXR110" s="3"/>
      <c r="BXS110" s="3"/>
      <c r="BXT110" s="3"/>
      <c r="BXU110" s="3"/>
      <c r="BXV110" s="3"/>
      <c r="BXW110" s="3"/>
      <c r="BXX110" s="3"/>
      <c r="BXY110" s="3"/>
      <c r="BXZ110" s="3"/>
      <c r="BYA110" s="3"/>
      <c r="BYB110" s="3"/>
      <c r="BYC110" s="3"/>
      <c r="BYD110" s="3"/>
      <c r="BYE110" s="3"/>
      <c r="BYF110" s="3"/>
      <c r="BYG110" s="3"/>
      <c r="BYH110" s="3"/>
      <c r="BYI110" s="3"/>
      <c r="BYJ110" s="3"/>
      <c r="BYK110" s="3"/>
      <c r="BYL110" s="3"/>
      <c r="BYM110" s="3"/>
      <c r="BYN110" s="3"/>
      <c r="BYO110" s="3"/>
      <c r="BYP110" s="3"/>
      <c r="BYQ110" s="3"/>
      <c r="BYR110" s="3"/>
      <c r="BYS110" s="3"/>
      <c r="BYT110" s="3"/>
      <c r="BYU110" s="3"/>
      <c r="BYV110" s="3"/>
      <c r="BYW110" s="3"/>
      <c r="BYX110" s="3"/>
      <c r="BYY110" s="3"/>
      <c r="BYZ110" s="3"/>
      <c r="BZA110" s="3"/>
      <c r="BZB110" s="3"/>
      <c r="BZC110" s="3"/>
      <c r="BZD110" s="3"/>
      <c r="BZE110" s="3"/>
      <c r="BZF110" s="3"/>
      <c r="BZG110" s="3"/>
      <c r="BZH110" s="3"/>
      <c r="BZI110" s="3"/>
      <c r="BZJ110" s="3"/>
      <c r="BZK110" s="3"/>
      <c r="BZL110" s="3"/>
      <c r="BZM110" s="3"/>
      <c r="BZN110" s="3"/>
      <c r="BZO110" s="3"/>
      <c r="BZP110" s="3"/>
      <c r="BZQ110" s="3"/>
      <c r="BZR110" s="3"/>
      <c r="BZS110" s="3"/>
      <c r="BZT110" s="3"/>
      <c r="BZU110" s="3"/>
      <c r="BZV110" s="3"/>
      <c r="BZW110" s="3"/>
      <c r="BZX110" s="3"/>
      <c r="BZY110" s="3"/>
      <c r="BZZ110" s="3"/>
      <c r="CAA110" s="3"/>
      <c r="CAB110" s="3"/>
      <c r="CAC110" s="3"/>
      <c r="CAD110" s="3"/>
      <c r="CAE110" s="3"/>
      <c r="CAF110" s="3"/>
      <c r="CAG110" s="3"/>
      <c r="CAH110" s="3"/>
      <c r="CAI110" s="3"/>
      <c r="CAJ110" s="3"/>
      <c r="CAK110" s="3"/>
      <c r="CAL110" s="3"/>
      <c r="CAM110" s="3"/>
      <c r="CAN110" s="3"/>
      <c r="CAO110" s="3"/>
      <c r="CAP110" s="3"/>
      <c r="CAQ110" s="3"/>
      <c r="CAR110" s="3"/>
      <c r="CAS110" s="3"/>
      <c r="CAT110" s="3"/>
      <c r="CAU110" s="3"/>
      <c r="CAV110" s="3"/>
      <c r="CAW110" s="3"/>
      <c r="CAX110" s="3"/>
      <c r="CAY110" s="3"/>
      <c r="CAZ110" s="3"/>
      <c r="CBA110" s="3"/>
      <c r="CBB110" s="3"/>
      <c r="CBC110" s="3"/>
      <c r="CBD110" s="3"/>
      <c r="CBE110" s="3"/>
      <c r="CBF110" s="3"/>
      <c r="CBG110" s="3"/>
      <c r="CBH110" s="3"/>
      <c r="CBI110" s="3"/>
      <c r="CBJ110" s="3"/>
      <c r="CBK110" s="3"/>
      <c r="CBL110" s="3"/>
      <c r="CBM110" s="3"/>
      <c r="CBN110" s="3"/>
      <c r="CBO110" s="3"/>
      <c r="CBP110" s="3"/>
      <c r="CBQ110" s="3"/>
      <c r="CBR110" s="3"/>
      <c r="CBS110" s="3"/>
      <c r="CBT110" s="3"/>
      <c r="CBU110" s="3"/>
      <c r="CBV110" s="3"/>
      <c r="CBW110" s="3"/>
      <c r="CBX110" s="3"/>
      <c r="CBY110" s="3"/>
      <c r="CBZ110" s="3"/>
      <c r="CCA110" s="3"/>
      <c r="CCB110" s="3"/>
      <c r="CCC110" s="3"/>
      <c r="CCD110" s="3"/>
      <c r="CCE110" s="3"/>
      <c r="CCF110" s="3"/>
      <c r="CCG110" s="3"/>
      <c r="CCH110" s="3"/>
      <c r="CCI110" s="3"/>
      <c r="CCJ110" s="3"/>
      <c r="CCK110" s="3"/>
      <c r="CCL110" s="3"/>
      <c r="CCM110" s="3"/>
      <c r="CCN110" s="3"/>
      <c r="CCO110" s="3"/>
      <c r="CCP110" s="3"/>
      <c r="CCQ110" s="3"/>
      <c r="CCR110" s="3"/>
      <c r="CCS110" s="3"/>
      <c r="CCT110" s="3"/>
      <c r="CCU110" s="3"/>
      <c r="CCV110" s="3"/>
      <c r="CCW110" s="3"/>
      <c r="CCX110" s="3"/>
      <c r="CCY110" s="3"/>
      <c r="CCZ110" s="3"/>
      <c r="CDA110" s="3"/>
      <c r="CDB110" s="3"/>
      <c r="CDC110" s="3"/>
      <c r="CDD110" s="3"/>
      <c r="CDE110" s="3"/>
      <c r="CDF110" s="3"/>
      <c r="CDG110" s="3"/>
      <c r="CDH110" s="3"/>
      <c r="CDI110" s="3"/>
      <c r="CDJ110" s="3"/>
      <c r="CDK110" s="3"/>
      <c r="CDL110" s="3"/>
      <c r="CDM110" s="3"/>
      <c r="CDN110" s="3"/>
      <c r="CDO110" s="3"/>
      <c r="CDP110" s="3"/>
      <c r="CDQ110" s="3"/>
      <c r="CDR110" s="3"/>
      <c r="CDS110" s="3"/>
      <c r="CDT110" s="3"/>
      <c r="CDU110" s="3"/>
      <c r="CDV110" s="3"/>
      <c r="CDW110" s="3"/>
      <c r="CDX110" s="3"/>
      <c r="CDY110" s="3"/>
      <c r="CDZ110" s="3"/>
      <c r="CEA110" s="3"/>
      <c r="CEB110" s="3"/>
      <c r="CEC110" s="3"/>
      <c r="CED110" s="3"/>
      <c r="CEE110" s="3"/>
      <c r="CEF110" s="3"/>
      <c r="CEG110" s="3"/>
      <c r="CEH110" s="3"/>
      <c r="CEI110" s="3"/>
      <c r="CEJ110" s="3"/>
      <c r="CEK110" s="3"/>
      <c r="CEL110" s="3"/>
      <c r="CEM110" s="3"/>
      <c r="CEN110" s="3"/>
      <c r="CEO110" s="3"/>
      <c r="CEP110" s="3"/>
      <c r="CEQ110" s="3"/>
      <c r="CER110" s="3"/>
      <c r="CES110" s="3"/>
      <c r="CET110" s="3"/>
      <c r="CEU110" s="3"/>
      <c r="CEV110" s="3"/>
      <c r="CEW110" s="3"/>
      <c r="CEX110" s="3"/>
      <c r="CEY110" s="3"/>
      <c r="CEZ110" s="3"/>
      <c r="CFA110" s="3"/>
      <c r="CFB110" s="3"/>
      <c r="CFC110" s="3"/>
      <c r="CFD110" s="3"/>
      <c r="CFE110" s="3"/>
      <c r="CFF110" s="3"/>
      <c r="CFG110" s="3"/>
      <c r="CFH110" s="3"/>
      <c r="CFI110" s="3"/>
      <c r="CFJ110" s="3"/>
      <c r="CFK110" s="3"/>
      <c r="CFL110" s="3"/>
      <c r="CFM110" s="3"/>
      <c r="CFN110" s="3"/>
      <c r="CFO110" s="3"/>
      <c r="CFP110" s="3"/>
      <c r="CFQ110" s="3"/>
      <c r="CFR110" s="3"/>
      <c r="CFS110" s="3"/>
      <c r="CFT110" s="3"/>
      <c r="CFU110" s="3"/>
      <c r="CFV110" s="3"/>
      <c r="CFW110" s="3"/>
    </row>
    <row r="111" spans="1:2207" ht="24.75" customHeight="1" x14ac:dyDescent="0.25">
      <c r="A111" s="162"/>
      <c r="B111" s="181"/>
      <c r="C111" s="180"/>
      <c r="D111" s="195" t="s">
        <v>47</v>
      </c>
      <c r="E111" s="108"/>
      <c r="F111" s="190" t="s">
        <v>47</v>
      </c>
      <c r="G111" s="190" t="s">
        <v>167</v>
      </c>
      <c r="H111" s="191" t="s">
        <v>48</v>
      </c>
      <c r="I111" s="190" t="s">
        <v>168</v>
      </c>
      <c r="J111" s="190" t="s">
        <v>168</v>
      </c>
      <c r="K111" s="190" t="s">
        <v>168</v>
      </c>
      <c r="L111" s="188">
        <f>O111+P111+Q111+R111</f>
        <v>10000</v>
      </c>
      <c r="M111" s="188">
        <f>L111</f>
        <v>10000</v>
      </c>
      <c r="N111" s="188"/>
      <c r="O111" s="187">
        <v>0</v>
      </c>
      <c r="P111" s="187">
        <v>0</v>
      </c>
      <c r="Q111" s="187">
        <v>5000</v>
      </c>
      <c r="R111" s="187">
        <v>5000</v>
      </c>
      <c r="S111" s="192">
        <v>0.25</v>
      </c>
      <c r="T111" s="192">
        <v>0.25</v>
      </c>
      <c r="U111" s="192">
        <v>0.25</v>
      </c>
      <c r="V111" s="192">
        <v>0.25</v>
      </c>
    </row>
    <row r="112" spans="1:2207" ht="24.75" customHeight="1" x14ac:dyDescent="0.25">
      <c r="A112" s="162"/>
      <c r="B112" s="181"/>
      <c r="C112" s="180"/>
      <c r="D112" s="195"/>
      <c r="E112" s="108"/>
      <c r="F112" s="190"/>
      <c r="G112" s="190"/>
      <c r="H112" s="191"/>
      <c r="I112" s="190"/>
      <c r="J112" s="190"/>
      <c r="K112" s="190"/>
      <c r="L112" s="188"/>
      <c r="M112" s="188"/>
      <c r="N112" s="188"/>
      <c r="O112" s="187"/>
      <c r="P112" s="187"/>
      <c r="Q112" s="187"/>
      <c r="R112" s="187"/>
      <c r="S112" s="193"/>
      <c r="T112" s="193"/>
      <c r="U112" s="193"/>
      <c r="V112" s="193"/>
    </row>
    <row r="113" spans="1:22" ht="24.75" customHeight="1" x14ac:dyDescent="0.25">
      <c r="A113" s="162"/>
      <c r="B113" s="181"/>
      <c r="C113" s="180"/>
      <c r="D113" s="195"/>
      <c r="E113" s="108"/>
      <c r="F113" s="190"/>
      <c r="G113" s="190"/>
      <c r="H113" s="191"/>
      <c r="I113" s="190"/>
      <c r="J113" s="190"/>
      <c r="K113" s="190"/>
      <c r="L113" s="188"/>
      <c r="M113" s="188"/>
      <c r="N113" s="188"/>
      <c r="O113" s="187"/>
      <c r="P113" s="187"/>
      <c r="Q113" s="187"/>
      <c r="R113" s="187"/>
      <c r="S113" s="194"/>
      <c r="T113" s="194"/>
      <c r="U113" s="194"/>
      <c r="V113" s="194"/>
    </row>
    <row r="114" spans="1:22" ht="24.75" customHeight="1" x14ac:dyDescent="0.25">
      <c r="A114" s="162"/>
      <c r="B114" s="181"/>
      <c r="C114" s="180"/>
      <c r="D114" s="189" t="s">
        <v>58</v>
      </c>
      <c r="E114" s="189"/>
      <c r="F114" s="189"/>
      <c r="G114" s="189"/>
      <c r="H114" s="189"/>
      <c r="I114" s="189"/>
      <c r="J114" s="189"/>
      <c r="K114" s="189"/>
      <c r="L114" s="38">
        <f>+L111</f>
        <v>10000</v>
      </c>
      <c r="M114" s="38">
        <f>+M111</f>
        <v>10000</v>
      </c>
      <c r="N114" s="38"/>
      <c r="O114" s="41">
        <f>SUM(O111)</f>
        <v>0</v>
      </c>
      <c r="P114" s="41">
        <f>SUM(P111)</f>
        <v>0</v>
      </c>
      <c r="Q114" s="41">
        <f>SUM(Q111)</f>
        <v>5000</v>
      </c>
      <c r="R114" s="41">
        <f>SUM(R111)</f>
        <v>5000</v>
      </c>
      <c r="S114" s="42">
        <v>0.25</v>
      </c>
      <c r="T114" s="42">
        <v>0.25</v>
      </c>
      <c r="U114" s="42">
        <v>0.25</v>
      </c>
      <c r="V114" s="42">
        <v>0.25</v>
      </c>
    </row>
    <row r="115" spans="1:22" s="3" customFormat="1" ht="72.75" customHeight="1" x14ac:dyDescent="0.25">
      <c r="A115" s="162"/>
      <c r="B115" s="140" t="s">
        <v>49</v>
      </c>
      <c r="C115" s="143" t="s">
        <v>211</v>
      </c>
      <c r="D115" s="152" t="s">
        <v>208</v>
      </c>
      <c r="E115" s="84"/>
      <c r="F115" s="169" t="s">
        <v>174</v>
      </c>
      <c r="G115" s="166" t="s">
        <v>175</v>
      </c>
      <c r="H115" s="111" t="s">
        <v>176</v>
      </c>
      <c r="I115" s="170" t="s">
        <v>177</v>
      </c>
      <c r="J115" s="177" t="s">
        <v>50</v>
      </c>
      <c r="K115" s="164" t="s">
        <v>178</v>
      </c>
      <c r="L115" s="47">
        <f>L116+L117</f>
        <v>209000</v>
      </c>
      <c r="M115" s="47">
        <f>L115</f>
        <v>209000</v>
      </c>
      <c r="N115" s="47"/>
      <c r="O115" s="48">
        <v>0</v>
      </c>
      <c r="P115" s="49">
        <f>M115/3</f>
        <v>69666.666666666672</v>
      </c>
      <c r="Q115" s="49">
        <f t="shared" ref="Q115:R117" si="27">P115</f>
        <v>69666.666666666672</v>
      </c>
      <c r="R115" s="49">
        <f t="shared" si="27"/>
        <v>69666.666666666672</v>
      </c>
      <c r="S115" s="50">
        <v>0.2</v>
      </c>
      <c r="T115" s="50">
        <v>0.2</v>
      </c>
      <c r="U115" s="50">
        <v>0.3</v>
      </c>
      <c r="V115" s="51">
        <v>0.3</v>
      </c>
    </row>
    <row r="116" spans="1:22" s="3" customFormat="1" ht="87" customHeight="1" x14ac:dyDescent="0.25">
      <c r="A116" s="162"/>
      <c r="B116" s="141"/>
      <c r="C116" s="144"/>
      <c r="D116" s="152"/>
      <c r="E116" s="84"/>
      <c r="F116" s="169"/>
      <c r="G116" s="166"/>
      <c r="H116" s="112" t="s">
        <v>176</v>
      </c>
      <c r="I116" s="170"/>
      <c r="J116" s="177"/>
      <c r="K116" s="164"/>
      <c r="L116" s="52">
        <v>162000</v>
      </c>
      <c r="M116" s="52">
        <f>L116</f>
        <v>162000</v>
      </c>
      <c r="N116" s="53"/>
      <c r="O116" s="68">
        <v>0</v>
      </c>
      <c r="P116" s="54">
        <f>M116/3</f>
        <v>54000</v>
      </c>
      <c r="Q116" s="54">
        <f t="shared" si="27"/>
        <v>54000</v>
      </c>
      <c r="R116" s="54">
        <f t="shared" si="27"/>
        <v>54000</v>
      </c>
      <c r="S116" s="55">
        <v>0.2</v>
      </c>
      <c r="T116" s="55">
        <v>0.2</v>
      </c>
      <c r="U116" s="55">
        <v>0.3</v>
      </c>
      <c r="V116" s="56">
        <v>0.3</v>
      </c>
    </row>
    <row r="117" spans="1:22" s="3" customFormat="1" ht="88.5" customHeight="1" x14ac:dyDescent="0.25">
      <c r="A117" s="162"/>
      <c r="B117" s="141"/>
      <c r="C117" s="144"/>
      <c r="D117" s="152"/>
      <c r="E117" s="84"/>
      <c r="F117" s="169"/>
      <c r="G117" s="166"/>
      <c r="H117" s="112" t="s">
        <v>179</v>
      </c>
      <c r="I117" s="170"/>
      <c r="J117" s="113" t="s">
        <v>180</v>
      </c>
      <c r="K117" s="112" t="s">
        <v>181</v>
      </c>
      <c r="L117" s="57">
        <v>47000</v>
      </c>
      <c r="M117" s="66">
        <f>L117</f>
        <v>47000</v>
      </c>
      <c r="N117" s="66"/>
      <c r="O117" s="68">
        <v>0</v>
      </c>
      <c r="P117" s="54">
        <f>M117/3</f>
        <v>15666.666666666666</v>
      </c>
      <c r="Q117" s="54">
        <f t="shared" si="27"/>
        <v>15666.666666666666</v>
      </c>
      <c r="R117" s="54">
        <f t="shared" si="27"/>
        <v>15666.666666666666</v>
      </c>
      <c r="S117" s="55">
        <v>0.2</v>
      </c>
      <c r="T117" s="55">
        <v>0.2</v>
      </c>
      <c r="U117" s="55">
        <v>0.3</v>
      </c>
      <c r="V117" s="56">
        <v>0.3</v>
      </c>
    </row>
    <row r="118" spans="1:22" s="3" customFormat="1" ht="45" customHeight="1" x14ac:dyDescent="0.25">
      <c r="A118" s="162"/>
      <c r="B118" s="141"/>
      <c r="C118" s="144"/>
      <c r="D118" s="152"/>
      <c r="E118" s="84"/>
      <c r="F118" s="169"/>
      <c r="G118" s="166" t="s">
        <v>182</v>
      </c>
      <c r="H118" s="114" t="s">
        <v>183</v>
      </c>
      <c r="I118" s="170"/>
      <c r="J118" s="177" t="s">
        <v>52</v>
      </c>
      <c r="K118" s="164" t="s">
        <v>184</v>
      </c>
      <c r="L118" s="47">
        <f>L119</f>
        <v>5000</v>
      </c>
      <c r="M118" s="47">
        <f>M119</f>
        <v>5000</v>
      </c>
      <c r="N118" s="47"/>
      <c r="O118" s="58">
        <v>0</v>
      </c>
      <c r="P118" s="59">
        <v>0</v>
      </c>
      <c r="Q118" s="59">
        <f>M118</f>
        <v>5000</v>
      </c>
      <c r="R118" s="59">
        <v>0</v>
      </c>
      <c r="S118" s="50">
        <v>0.1</v>
      </c>
      <c r="T118" s="50">
        <v>0.2</v>
      </c>
      <c r="U118" s="50">
        <v>0.4</v>
      </c>
      <c r="V118" s="51">
        <v>0.3</v>
      </c>
    </row>
    <row r="119" spans="1:22" s="3" customFormat="1" ht="59.25" customHeight="1" x14ac:dyDescent="0.25">
      <c r="A119" s="162"/>
      <c r="B119" s="141"/>
      <c r="C119" s="144"/>
      <c r="D119" s="152"/>
      <c r="E119" s="84"/>
      <c r="F119" s="169"/>
      <c r="G119" s="166"/>
      <c r="H119" s="112" t="s">
        <v>53</v>
      </c>
      <c r="I119" s="170"/>
      <c r="J119" s="177"/>
      <c r="K119" s="164"/>
      <c r="L119" s="60">
        <v>5000</v>
      </c>
      <c r="M119" s="60">
        <v>5000</v>
      </c>
      <c r="N119" s="60"/>
      <c r="O119" s="68">
        <v>0</v>
      </c>
      <c r="P119" s="54">
        <v>0</v>
      </c>
      <c r="Q119" s="54">
        <f>M119</f>
        <v>5000</v>
      </c>
      <c r="R119" s="54">
        <v>0</v>
      </c>
      <c r="S119" s="55">
        <v>0.1</v>
      </c>
      <c r="T119" s="55">
        <v>0.2</v>
      </c>
      <c r="U119" s="55">
        <v>0.4</v>
      </c>
      <c r="V119" s="56">
        <v>0.3</v>
      </c>
    </row>
    <row r="120" spans="1:22" s="3" customFormat="1" ht="67.5" customHeight="1" x14ac:dyDescent="0.25">
      <c r="A120" s="162"/>
      <c r="B120" s="141"/>
      <c r="C120" s="144"/>
      <c r="D120" s="152"/>
      <c r="E120" s="84"/>
      <c r="F120" s="169"/>
      <c r="G120" s="166" t="s">
        <v>185</v>
      </c>
      <c r="H120" s="115" t="s">
        <v>51</v>
      </c>
      <c r="I120" s="170"/>
      <c r="J120" s="177" t="s">
        <v>186</v>
      </c>
      <c r="K120" s="164" t="s">
        <v>187</v>
      </c>
      <c r="L120" s="61">
        <f>L121</f>
        <v>5000</v>
      </c>
      <c r="M120" s="61">
        <f t="shared" ref="M120" si="28">M121</f>
        <v>5000</v>
      </c>
      <c r="N120" s="61"/>
      <c r="O120" s="58">
        <v>0</v>
      </c>
      <c r="P120" s="59">
        <v>0</v>
      </c>
      <c r="Q120" s="59">
        <v>0</v>
      </c>
      <c r="R120" s="59">
        <f>M120</f>
        <v>5000</v>
      </c>
      <c r="S120" s="50">
        <v>0.1</v>
      </c>
      <c r="T120" s="50">
        <v>0.2</v>
      </c>
      <c r="U120" s="50">
        <v>0.4</v>
      </c>
      <c r="V120" s="51">
        <v>0.3</v>
      </c>
    </row>
    <row r="121" spans="1:22" s="3" customFormat="1" ht="46.5" customHeight="1" x14ac:dyDescent="0.25">
      <c r="A121" s="162"/>
      <c r="B121" s="141"/>
      <c r="C121" s="144"/>
      <c r="D121" s="152"/>
      <c r="E121" s="84"/>
      <c r="F121" s="169"/>
      <c r="G121" s="166"/>
      <c r="H121" s="112" t="s">
        <v>188</v>
      </c>
      <c r="I121" s="170"/>
      <c r="J121" s="177"/>
      <c r="K121" s="164"/>
      <c r="L121" s="60">
        <v>5000</v>
      </c>
      <c r="M121" s="62">
        <f>L121</f>
        <v>5000</v>
      </c>
      <c r="N121" s="62"/>
      <c r="O121" s="68">
        <v>0</v>
      </c>
      <c r="P121" s="54">
        <v>0</v>
      </c>
      <c r="Q121" s="54">
        <v>0</v>
      </c>
      <c r="R121" s="54">
        <f>M121</f>
        <v>5000</v>
      </c>
      <c r="S121" s="55">
        <v>0.1</v>
      </c>
      <c r="T121" s="55">
        <v>0.2</v>
      </c>
      <c r="U121" s="55">
        <v>0.4</v>
      </c>
      <c r="V121" s="56">
        <v>0.3</v>
      </c>
    </row>
    <row r="122" spans="1:22" s="3" customFormat="1" ht="45.75" customHeight="1" x14ac:dyDescent="0.25">
      <c r="A122" s="162"/>
      <c r="B122" s="141"/>
      <c r="C122" s="144"/>
      <c r="D122" s="152"/>
      <c r="E122" s="84"/>
      <c r="F122" s="182" t="s">
        <v>189</v>
      </c>
      <c r="G122" s="166" t="s">
        <v>190</v>
      </c>
      <c r="H122" s="112" t="s">
        <v>191</v>
      </c>
      <c r="I122" s="170"/>
      <c r="J122" s="177" t="s">
        <v>192</v>
      </c>
      <c r="K122" s="164" t="s">
        <v>193</v>
      </c>
      <c r="L122" s="47">
        <f>L123</f>
        <v>2000</v>
      </c>
      <c r="M122" s="47">
        <f>M123</f>
        <v>2000</v>
      </c>
      <c r="N122" s="47"/>
      <c r="O122" s="58">
        <v>0</v>
      </c>
      <c r="P122" s="59">
        <v>0</v>
      </c>
      <c r="Q122" s="59">
        <f>M122</f>
        <v>2000</v>
      </c>
      <c r="R122" s="59">
        <v>0</v>
      </c>
      <c r="S122" s="50">
        <f>S123</f>
        <v>0.1</v>
      </c>
      <c r="T122" s="50">
        <f t="shared" ref="T122:V122" si="29">T123</f>
        <v>0.2</v>
      </c>
      <c r="U122" s="50">
        <f t="shared" si="29"/>
        <v>0.4</v>
      </c>
      <c r="V122" s="50">
        <f t="shared" si="29"/>
        <v>0.3</v>
      </c>
    </row>
    <row r="123" spans="1:22" s="3" customFormat="1" ht="47.25" customHeight="1" x14ac:dyDescent="0.25">
      <c r="A123" s="162"/>
      <c r="B123" s="141"/>
      <c r="C123" s="144"/>
      <c r="D123" s="152"/>
      <c r="E123" s="84"/>
      <c r="F123" s="182"/>
      <c r="G123" s="166"/>
      <c r="H123" s="112" t="s">
        <v>194</v>
      </c>
      <c r="I123" s="170"/>
      <c r="J123" s="177"/>
      <c r="K123" s="164"/>
      <c r="L123" s="63">
        <v>2000</v>
      </c>
      <c r="M123" s="63">
        <v>2000</v>
      </c>
      <c r="N123" s="64"/>
      <c r="O123" s="68">
        <v>0</v>
      </c>
      <c r="P123" s="54">
        <v>0</v>
      </c>
      <c r="Q123" s="54">
        <f>M123</f>
        <v>2000</v>
      </c>
      <c r="R123" s="54">
        <v>0</v>
      </c>
      <c r="S123" s="55">
        <v>0.1</v>
      </c>
      <c r="T123" s="55">
        <v>0.2</v>
      </c>
      <c r="U123" s="55">
        <v>0.4</v>
      </c>
      <c r="V123" s="56">
        <v>0.3</v>
      </c>
    </row>
    <row r="124" spans="1:22" s="3" customFormat="1" ht="38.25" customHeight="1" x14ac:dyDescent="0.25">
      <c r="A124" s="162"/>
      <c r="B124" s="141"/>
      <c r="C124" s="144"/>
      <c r="D124" s="152"/>
      <c r="E124" s="84"/>
      <c r="F124" s="182" t="s">
        <v>195</v>
      </c>
      <c r="G124" s="166" t="s">
        <v>196</v>
      </c>
      <c r="H124" s="112" t="s">
        <v>197</v>
      </c>
      <c r="I124" s="170"/>
      <c r="J124" s="177"/>
      <c r="K124" s="164"/>
      <c r="L124" s="47">
        <f>L125</f>
        <v>3000</v>
      </c>
      <c r="M124" s="47">
        <f>M125</f>
        <v>3000</v>
      </c>
      <c r="N124" s="65"/>
      <c r="O124" s="58">
        <v>0</v>
      </c>
      <c r="P124" s="59">
        <v>0</v>
      </c>
      <c r="Q124" s="59">
        <f>M124</f>
        <v>3000</v>
      </c>
      <c r="R124" s="59">
        <v>0</v>
      </c>
      <c r="S124" s="50">
        <f>S125</f>
        <v>0.1</v>
      </c>
      <c r="T124" s="50">
        <f t="shared" ref="T124:V124" si="30">T125</f>
        <v>0.2</v>
      </c>
      <c r="U124" s="50">
        <f t="shared" si="30"/>
        <v>0.4</v>
      </c>
      <c r="V124" s="50">
        <f t="shared" si="30"/>
        <v>0.3</v>
      </c>
    </row>
    <row r="125" spans="1:22" s="3" customFormat="1" ht="64.5" customHeight="1" x14ac:dyDescent="0.25">
      <c r="A125" s="162"/>
      <c r="B125" s="141"/>
      <c r="C125" s="144"/>
      <c r="D125" s="152"/>
      <c r="E125" s="84"/>
      <c r="F125" s="182"/>
      <c r="G125" s="166"/>
      <c r="H125" s="112" t="s">
        <v>198</v>
      </c>
      <c r="I125" s="170"/>
      <c r="J125" s="177"/>
      <c r="K125" s="164"/>
      <c r="L125" s="60">
        <v>3000</v>
      </c>
      <c r="M125" s="60">
        <f>L125</f>
        <v>3000</v>
      </c>
      <c r="N125" s="67"/>
      <c r="O125" s="68">
        <v>0</v>
      </c>
      <c r="P125" s="54">
        <v>0</v>
      </c>
      <c r="Q125" s="54">
        <f>M125</f>
        <v>3000</v>
      </c>
      <c r="R125" s="54">
        <v>0</v>
      </c>
      <c r="S125" s="55">
        <v>0.1</v>
      </c>
      <c r="T125" s="55">
        <v>0.2</v>
      </c>
      <c r="U125" s="55">
        <v>0.4</v>
      </c>
      <c r="V125" s="56">
        <v>0.3</v>
      </c>
    </row>
    <row r="126" spans="1:22" s="3" customFormat="1" ht="50.25" customHeight="1" x14ac:dyDescent="0.25">
      <c r="A126" s="162"/>
      <c r="B126" s="141"/>
      <c r="C126" s="144"/>
      <c r="D126" s="152"/>
      <c r="E126" s="84"/>
      <c r="F126" s="182" t="s">
        <v>199</v>
      </c>
      <c r="G126" s="184" t="s">
        <v>54</v>
      </c>
      <c r="H126" s="115" t="s">
        <v>200</v>
      </c>
      <c r="I126" s="170"/>
      <c r="J126" s="177" t="s">
        <v>55</v>
      </c>
      <c r="K126" s="164" t="s">
        <v>56</v>
      </c>
      <c r="L126" s="61">
        <f>L127</f>
        <v>14200</v>
      </c>
      <c r="M126" s="61">
        <f>M127</f>
        <v>14200</v>
      </c>
      <c r="N126" s="61"/>
      <c r="O126" s="58">
        <f>L126/4</f>
        <v>3550</v>
      </c>
      <c r="P126" s="58">
        <f t="shared" ref="P126:P127" si="31">M126/4</f>
        <v>3550</v>
      </c>
      <c r="Q126" s="58">
        <f>P126</f>
        <v>3550</v>
      </c>
      <c r="R126" s="58">
        <f>Q126</f>
        <v>3550</v>
      </c>
      <c r="S126" s="50">
        <f>S127</f>
        <v>0.1</v>
      </c>
      <c r="T126" s="50">
        <f t="shared" ref="T126:V126" si="32">T127</f>
        <v>0.2</v>
      </c>
      <c r="U126" s="50">
        <f t="shared" si="32"/>
        <v>0.4</v>
      </c>
      <c r="V126" s="50">
        <f t="shared" si="32"/>
        <v>0.3</v>
      </c>
    </row>
    <row r="127" spans="1:22" s="3" customFormat="1" ht="15" x14ac:dyDescent="0.25">
      <c r="A127" s="162"/>
      <c r="B127" s="141"/>
      <c r="C127" s="144"/>
      <c r="D127" s="152"/>
      <c r="E127" s="84"/>
      <c r="F127" s="182"/>
      <c r="G127" s="184"/>
      <c r="H127" s="168" t="s">
        <v>201</v>
      </c>
      <c r="I127" s="170"/>
      <c r="J127" s="177"/>
      <c r="K127" s="164"/>
      <c r="L127" s="175">
        <v>14200</v>
      </c>
      <c r="M127" s="175">
        <f>+L127</f>
        <v>14200</v>
      </c>
      <c r="N127" s="176"/>
      <c r="O127" s="172">
        <f t="shared" ref="O127" si="33">L127/4</f>
        <v>3550</v>
      </c>
      <c r="P127" s="172">
        <f t="shared" si="31"/>
        <v>3550</v>
      </c>
      <c r="Q127" s="172">
        <f t="shared" ref="Q127:R127" si="34">P127</f>
        <v>3550</v>
      </c>
      <c r="R127" s="172">
        <f t="shared" si="34"/>
        <v>3550</v>
      </c>
      <c r="S127" s="173">
        <v>0.1</v>
      </c>
      <c r="T127" s="173">
        <v>0.2</v>
      </c>
      <c r="U127" s="173">
        <v>0.4</v>
      </c>
      <c r="V127" s="150">
        <v>0.3</v>
      </c>
    </row>
    <row r="128" spans="1:22" s="3" customFormat="1" ht="15" x14ac:dyDescent="0.25">
      <c r="A128" s="162"/>
      <c r="B128" s="141"/>
      <c r="C128" s="144"/>
      <c r="D128" s="152"/>
      <c r="E128" s="84"/>
      <c r="F128" s="182"/>
      <c r="G128" s="184"/>
      <c r="H128" s="168"/>
      <c r="I128" s="170"/>
      <c r="J128" s="177"/>
      <c r="K128" s="164"/>
      <c r="L128" s="175"/>
      <c r="M128" s="175"/>
      <c r="N128" s="176"/>
      <c r="O128" s="172"/>
      <c r="P128" s="172"/>
      <c r="Q128" s="172"/>
      <c r="R128" s="172"/>
      <c r="S128" s="174"/>
      <c r="T128" s="174"/>
      <c r="U128" s="174"/>
      <c r="V128" s="151"/>
    </row>
    <row r="129" spans="1:2207" s="3" customFormat="1" ht="24.75" customHeight="1" x14ac:dyDescent="0.25">
      <c r="A129" s="162"/>
      <c r="B129" s="141"/>
      <c r="C129" s="144"/>
      <c r="D129" s="152"/>
      <c r="E129" s="84"/>
      <c r="F129" s="182"/>
      <c r="G129" s="166" t="s">
        <v>202</v>
      </c>
      <c r="H129" s="115" t="s">
        <v>203</v>
      </c>
      <c r="I129" s="170"/>
      <c r="J129" s="177"/>
      <c r="K129" s="164"/>
      <c r="L129" s="61">
        <f>SUM(L130:L139)</f>
        <v>66436.28</v>
      </c>
      <c r="M129" s="61">
        <f t="shared" ref="M129" si="35">SUM(M130:M139)</f>
        <v>66436.28</v>
      </c>
      <c r="N129" s="61"/>
      <c r="O129" s="58">
        <f>L129/4</f>
        <v>16609.07</v>
      </c>
      <c r="P129" s="58">
        <f t="shared" ref="P129:P130" si="36">M129/4</f>
        <v>16609.07</v>
      </c>
      <c r="Q129" s="58">
        <f>P129</f>
        <v>16609.07</v>
      </c>
      <c r="R129" s="58">
        <f>Q129</f>
        <v>16609.07</v>
      </c>
      <c r="S129" s="50">
        <f>(S130+S132+S134+S136+S138)/5</f>
        <v>0.2</v>
      </c>
      <c r="T129" s="50">
        <f t="shared" ref="T129:V129" si="37">(T130+T132+T134+T136+T138)/5</f>
        <v>0.2</v>
      </c>
      <c r="U129" s="50">
        <f t="shared" si="37"/>
        <v>0.3</v>
      </c>
      <c r="V129" s="50">
        <f t="shared" si="37"/>
        <v>0.3</v>
      </c>
    </row>
    <row r="130" spans="1:2207" s="3" customFormat="1" ht="15" x14ac:dyDescent="0.25">
      <c r="A130" s="162"/>
      <c r="B130" s="141"/>
      <c r="C130" s="144"/>
      <c r="D130" s="152"/>
      <c r="E130" s="84"/>
      <c r="F130" s="182"/>
      <c r="G130" s="166"/>
      <c r="H130" s="168" t="s">
        <v>204</v>
      </c>
      <c r="I130" s="170"/>
      <c r="J130" s="177"/>
      <c r="K130" s="164"/>
      <c r="L130" s="175">
        <v>51710</v>
      </c>
      <c r="M130" s="175">
        <f>+L130</f>
        <v>51710</v>
      </c>
      <c r="N130" s="176"/>
      <c r="O130" s="172">
        <f>L130/4</f>
        <v>12927.5</v>
      </c>
      <c r="P130" s="172">
        <f t="shared" si="36"/>
        <v>12927.5</v>
      </c>
      <c r="Q130" s="172">
        <f>P130</f>
        <v>12927.5</v>
      </c>
      <c r="R130" s="172">
        <f>Q130</f>
        <v>12927.5</v>
      </c>
      <c r="S130" s="173">
        <v>0.2</v>
      </c>
      <c r="T130" s="173">
        <v>0.2</v>
      </c>
      <c r="U130" s="173">
        <v>0.3</v>
      </c>
      <c r="V130" s="150">
        <v>0.3</v>
      </c>
    </row>
    <row r="131" spans="1:2207" s="3" customFormat="1" ht="26.25" customHeight="1" x14ac:dyDescent="0.25">
      <c r="A131" s="162"/>
      <c r="B131" s="141"/>
      <c r="C131" s="144"/>
      <c r="D131" s="152"/>
      <c r="E131" s="84"/>
      <c r="F131" s="182"/>
      <c r="G131" s="166"/>
      <c r="H131" s="168"/>
      <c r="I131" s="170"/>
      <c r="J131" s="177"/>
      <c r="K131" s="164"/>
      <c r="L131" s="175"/>
      <c r="M131" s="175"/>
      <c r="N131" s="176"/>
      <c r="O131" s="172"/>
      <c r="P131" s="172"/>
      <c r="Q131" s="172"/>
      <c r="R131" s="172"/>
      <c r="S131" s="174"/>
      <c r="T131" s="174"/>
      <c r="U131" s="174"/>
      <c r="V131" s="151"/>
    </row>
    <row r="132" spans="1:2207" s="3" customFormat="1" ht="15" x14ac:dyDescent="0.25">
      <c r="A132" s="162"/>
      <c r="B132" s="141"/>
      <c r="C132" s="144"/>
      <c r="D132" s="152"/>
      <c r="E132" s="84"/>
      <c r="F132" s="182"/>
      <c r="G132" s="166"/>
      <c r="H132" s="168" t="s">
        <v>205</v>
      </c>
      <c r="I132" s="170"/>
      <c r="J132" s="177"/>
      <c r="K132" s="164"/>
      <c r="L132" s="175">
        <v>1098</v>
      </c>
      <c r="M132" s="175">
        <f t="shared" ref="M132" si="38">+L132</f>
        <v>1098</v>
      </c>
      <c r="N132" s="176"/>
      <c r="O132" s="172">
        <f t="shared" ref="O132:P138" si="39">L132/4</f>
        <v>274.5</v>
      </c>
      <c r="P132" s="172">
        <f t="shared" si="39"/>
        <v>274.5</v>
      </c>
      <c r="Q132" s="172">
        <f t="shared" ref="Q132:R132" si="40">P132</f>
        <v>274.5</v>
      </c>
      <c r="R132" s="172">
        <f t="shared" si="40"/>
        <v>274.5</v>
      </c>
      <c r="S132" s="173">
        <v>0.2</v>
      </c>
      <c r="T132" s="173">
        <v>0.2</v>
      </c>
      <c r="U132" s="173">
        <v>0.3</v>
      </c>
      <c r="V132" s="150">
        <v>0.3</v>
      </c>
    </row>
    <row r="133" spans="1:2207" s="3" customFormat="1" ht="24.75" customHeight="1" x14ac:dyDescent="0.25">
      <c r="A133" s="162"/>
      <c r="B133" s="141"/>
      <c r="C133" s="144"/>
      <c r="D133" s="152"/>
      <c r="E133" s="84"/>
      <c r="F133" s="182"/>
      <c r="G133" s="166"/>
      <c r="H133" s="168"/>
      <c r="I133" s="170"/>
      <c r="J133" s="177"/>
      <c r="K133" s="164"/>
      <c r="L133" s="175"/>
      <c r="M133" s="175"/>
      <c r="N133" s="176"/>
      <c r="O133" s="172"/>
      <c r="P133" s="172"/>
      <c r="Q133" s="172"/>
      <c r="R133" s="172"/>
      <c r="S133" s="174"/>
      <c r="T133" s="174"/>
      <c r="U133" s="174"/>
      <c r="V133" s="151"/>
    </row>
    <row r="134" spans="1:2207" s="3" customFormat="1" ht="15" x14ac:dyDescent="0.25">
      <c r="A134" s="162"/>
      <c r="B134" s="141"/>
      <c r="C134" s="144"/>
      <c r="D134" s="152"/>
      <c r="E134" s="84"/>
      <c r="F134" s="182"/>
      <c r="G134" s="166"/>
      <c r="H134" s="168" t="s">
        <v>206</v>
      </c>
      <c r="I134" s="170"/>
      <c r="J134" s="177"/>
      <c r="K134" s="164"/>
      <c r="L134" s="175">
        <v>4070</v>
      </c>
      <c r="M134" s="175">
        <f t="shared" ref="M134" si="41">+L134</f>
        <v>4070</v>
      </c>
      <c r="N134" s="176"/>
      <c r="O134" s="172">
        <f t="shared" si="39"/>
        <v>1017.5</v>
      </c>
      <c r="P134" s="172">
        <f t="shared" si="39"/>
        <v>1017.5</v>
      </c>
      <c r="Q134" s="172">
        <f t="shared" ref="Q134:R134" si="42">P134</f>
        <v>1017.5</v>
      </c>
      <c r="R134" s="172">
        <f t="shared" si="42"/>
        <v>1017.5</v>
      </c>
      <c r="S134" s="173">
        <v>0.2</v>
      </c>
      <c r="T134" s="173">
        <v>0.2</v>
      </c>
      <c r="U134" s="173">
        <v>0.3</v>
      </c>
      <c r="V134" s="150">
        <v>0.3</v>
      </c>
    </row>
    <row r="135" spans="1:2207" ht="27.75" customHeight="1" x14ac:dyDescent="0.25">
      <c r="A135" s="162"/>
      <c r="B135" s="141"/>
      <c r="C135" s="144"/>
      <c r="D135" s="152"/>
      <c r="F135" s="182"/>
      <c r="G135" s="166"/>
      <c r="H135" s="168"/>
      <c r="I135" s="170"/>
      <c r="J135" s="177"/>
      <c r="K135" s="164"/>
      <c r="L135" s="175"/>
      <c r="M135" s="175"/>
      <c r="N135" s="176"/>
      <c r="O135" s="172"/>
      <c r="P135" s="172"/>
      <c r="Q135" s="172"/>
      <c r="R135" s="172"/>
      <c r="S135" s="174"/>
      <c r="T135" s="174"/>
      <c r="U135" s="174"/>
      <c r="V135" s="151"/>
    </row>
    <row r="136" spans="1:2207" ht="15" x14ac:dyDescent="0.25">
      <c r="A136" s="162"/>
      <c r="B136" s="141"/>
      <c r="C136" s="144"/>
      <c r="D136" s="152"/>
      <c r="F136" s="182"/>
      <c r="G136" s="166"/>
      <c r="H136" s="168" t="s">
        <v>57</v>
      </c>
      <c r="I136" s="170"/>
      <c r="J136" s="177"/>
      <c r="K136" s="164"/>
      <c r="L136" s="175">
        <v>5788.28</v>
      </c>
      <c r="M136" s="175">
        <f t="shared" ref="M136" si="43">+L136</f>
        <v>5788.28</v>
      </c>
      <c r="N136" s="176"/>
      <c r="O136" s="172">
        <f t="shared" si="39"/>
        <v>1447.07</v>
      </c>
      <c r="P136" s="172">
        <f t="shared" si="39"/>
        <v>1447.07</v>
      </c>
      <c r="Q136" s="172">
        <f t="shared" ref="Q136:R136" si="44">P136</f>
        <v>1447.07</v>
      </c>
      <c r="R136" s="172">
        <f t="shared" si="44"/>
        <v>1447.07</v>
      </c>
      <c r="S136" s="173">
        <v>0.2</v>
      </c>
      <c r="T136" s="173">
        <v>0.2</v>
      </c>
      <c r="U136" s="173">
        <v>0.3</v>
      </c>
      <c r="V136" s="150">
        <v>0.3</v>
      </c>
    </row>
    <row r="137" spans="1:2207" ht="22.5" customHeight="1" x14ac:dyDescent="0.25">
      <c r="A137" s="162"/>
      <c r="B137" s="141"/>
      <c r="C137" s="144"/>
      <c r="D137" s="152"/>
      <c r="F137" s="182"/>
      <c r="G137" s="166"/>
      <c r="H137" s="168"/>
      <c r="I137" s="170"/>
      <c r="J137" s="177"/>
      <c r="K137" s="164"/>
      <c r="L137" s="175"/>
      <c r="M137" s="175"/>
      <c r="N137" s="176"/>
      <c r="O137" s="172"/>
      <c r="P137" s="172"/>
      <c r="Q137" s="172"/>
      <c r="R137" s="172"/>
      <c r="S137" s="174"/>
      <c r="T137" s="174"/>
      <c r="U137" s="174"/>
      <c r="V137" s="151"/>
    </row>
    <row r="138" spans="1:2207" ht="15" x14ac:dyDescent="0.25">
      <c r="A138" s="162"/>
      <c r="B138" s="141"/>
      <c r="C138" s="144"/>
      <c r="D138" s="152"/>
      <c r="F138" s="182"/>
      <c r="G138" s="166"/>
      <c r="H138" s="168" t="s">
        <v>207</v>
      </c>
      <c r="I138" s="170"/>
      <c r="J138" s="177"/>
      <c r="K138" s="164"/>
      <c r="L138" s="175">
        <v>3770</v>
      </c>
      <c r="M138" s="175">
        <f t="shared" ref="M138" si="45">+L138</f>
        <v>3770</v>
      </c>
      <c r="N138" s="176"/>
      <c r="O138" s="172">
        <f t="shared" si="39"/>
        <v>942.5</v>
      </c>
      <c r="P138" s="172">
        <f t="shared" si="39"/>
        <v>942.5</v>
      </c>
      <c r="Q138" s="172">
        <f t="shared" ref="Q138:R138" si="46">P138</f>
        <v>942.5</v>
      </c>
      <c r="R138" s="172">
        <f t="shared" si="46"/>
        <v>942.5</v>
      </c>
      <c r="S138" s="173">
        <v>0.2</v>
      </c>
      <c r="T138" s="173">
        <v>0.2</v>
      </c>
      <c r="U138" s="173">
        <v>0.3</v>
      </c>
      <c r="V138" s="150">
        <v>0.3</v>
      </c>
    </row>
    <row r="139" spans="1:2207" ht="33.75" customHeight="1" x14ac:dyDescent="0.25">
      <c r="A139" s="163"/>
      <c r="B139" s="142"/>
      <c r="C139" s="145"/>
      <c r="D139" s="153"/>
      <c r="E139" s="86"/>
      <c r="F139" s="183"/>
      <c r="G139" s="167"/>
      <c r="H139" s="179"/>
      <c r="I139" s="171"/>
      <c r="J139" s="178"/>
      <c r="K139" s="165"/>
      <c r="L139" s="175"/>
      <c r="M139" s="175"/>
      <c r="N139" s="176"/>
      <c r="O139" s="172"/>
      <c r="P139" s="172"/>
      <c r="Q139" s="172"/>
      <c r="R139" s="172"/>
      <c r="S139" s="174"/>
      <c r="T139" s="174"/>
      <c r="U139" s="174"/>
      <c r="V139" s="151"/>
    </row>
    <row r="140" spans="1:2207" s="7" customFormat="1" ht="29.25" customHeight="1" x14ac:dyDescent="0.25">
      <c r="A140" s="160" t="s">
        <v>58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69">
        <f>L115+L118+L120+L122+L124+L126+L129</f>
        <v>304636.28000000003</v>
      </c>
      <c r="M140" s="69">
        <f t="shared" ref="M140:R140" si="47">M115+M118+M120+M122+M124+M126+M129</f>
        <v>304636.28000000003</v>
      </c>
      <c r="N140" s="69"/>
      <c r="O140" s="38">
        <f t="shared" si="47"/>
        <v>20159.07</v>
      </c>
      <c r="P140" s="38">
        <f t="shared" si="47"/>
        <v>89825.736666666664</v>
      </c>
      <c r="Q140" s="38">
        <f t="shared" si="47"/>
        <v>99825.736666666664</v>
      </c>
      <c r="R140" s="38">
        <f t="shared" si="47"/>
        <v>94825.736666666664</v>
      </c>
      <c r="S140" s="39">
        <f>(S129+S126+S124+S122+S120+S118+S115)/7</f>
        <v>0.12857142857142856</v>
      </c>
      <c r="T140" s="39">
        <f t="shared" ref="T140:V140" si="48">(T129+T126+T124+T122+T120+T118+T115)/7</f>
        <v>0.19999999999999998</v>
      </c>
      <c r="U140" s="39">
        <f t="shared" si="48"/>
        <v>0.37142857142857139</v>
      </c>
      <c r="V140" s="39">
        <f t="shared" si="48"/>
        <v>0.3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  <c r="AMJ140" s="1"/>
      <c r="AMK140" s="1"/>
      <c r="AML140" s="1"/>
      <c r="AMM140" s="1"/>
      <c r="AMN140" s="1"/>
      <c r="AMO140" s="1"/>
      <c r="AMP140" s="1"/>
      <c r="AMQ140" s="1"/>
      <c r="AMR140" s="1"/>
      <c r="AMS140" s="1"/>
      <c r="AMT140" s="1"/>
      <c r="AMU140" s="1"/>
      <c r="AMV140" s="1"/>
      <c r="AMW140" s="1"/>
      <c r="AMX140" s="1"/>
      <c r="AMY140" s="1"/>
      <c r="AMZ140" s="1"/>
      <c r="ANA140" s="1"/>
      <c r="ANB140" s="1"/>
      <c r="ANC140" s="1"/>
      <c r="AND140" s="1"/>
      <c r="ANE140" s="1"/>
      <c r="ANF140" s="1"/>
      <c r="ANG140" s="1"/>
      <c r="ANH140" s="1"/>
      <c r="ANI140" s="1"/>
      <c r="ANJ140" s="1"/>
      <c r="ANK140" s="1"/>
      <c r="ANL140" s="1"/>
      <c r="ANM140" s="1"/>
      <c r="ANN140" s="1"/>
      <c r="ANO140" s="1"/>
      <c r="ANP140" s="1"/>
      <c r="ANQ140" s="1"/>
      <c r="ANR140" s="1"/>
      <c r="ANS140" s="1"/>
      <c r="ANT140" s="1"/>
      <c r="ANU140" s="1"/>
      <c r="ANV140" s="1"/>
      <c r="ANW140" s="1"/>
      <c r="ANX140" s="1"/>
      <c r="ANY140" s="1"/>
      <c r="ANZ140" s="1"/>
      <c r="AOA140" s="1"/>
      <c r="AOB140" s="1"/>
      <c r="AOC140" s="1"/>
      <c r="AOD140" s="1"/>
      <c r="AOE140" s="1"/>
      <c r="AOF140" s="1"/>
      <c r="AOG140" s="1"/>
      <c r="AOH140" s="1"/>
      <c r="AOI140" s="1"/>
      <c r="AOJ140" s="1"/>
      <c r="AOK140" s="1"/>
      <c r="AOL140" s="1"/>
      <c r="AOM140" s="1"/>
      <c r="AON140" s="1"/>
      <c r="AOO140" s="1"/>
      <c r="AOP140" s="1"/>
      <c r="AOQ140" s="1"/>
      <c r="AOR140" s="1"/>
      <c r="AOS140" s="1"/>
      <c r="AOT140" s="1"/>
      <c r="AOU140" s="1"/>
      <c r="AOV140" s="1"/>
      <c r="AOW140" s="1"/>
      <c r="AOX140" s="1"/>
      <c r="AOY140" s="1"/>
      <c r="AOZ140" s="1"/>
      <c r="APA140" s="1"/>
      <c r="APB140" s="1"/>
      <c r="APC140" s="1"/>
      <c r="APD140" s="1"/>
      <c r="APE140" s="1"/>
      <c r="APF140" s="1"/>
      <c r="APG140" s="1"/>
      <c r="APH140" s="1"/>
      <c r="API140" s="1"/>
      <c r="APJ140" s="1"/>
      <c r="APK140" s="1"/>
      <c r="APL140" s="1"/>
      <c r="APM140" s="1"/>
      <c r="APN140" s="1"/>
      <c r="APO140" s="1"/>
      <c r="APP140" s="1"/>
      <c r="APQ140" s="1"/>
      <c r="APR140" s="1"/>
      <c r="APS140" s="1"/>
      <c r="APT140" s="1"/>
      <c r="APU140" s="1"/>
      <c r="APV140" s="1"/>
      <c r="APW140" s="1"/>
      <c r="APX140" s="1"/>
      <c r="APY140" s="1"/>
      <c r="APZ140" s="1"/>
      <c r="AQA140" s="1"/>
      <c r="AQB140" s="1"/>
      <c r="AQC140" s="1"/>
      <c r="AQD140" s="1"/>
      <c r="AQE140" s="1"/>
      <c r="AQF140" s="1"/>
      <c r="AQG140" s="1"/>
      <c r="AQH140" s="1"/>
      <c r="AQI140" s="1"/>
      <c r="AQJ140" s="1"/>
      <c r="AQK140" s="1"/>
      <c r="AQL140" s="1"/>
      <c r="AQM140" s="1"/>
      <c r="AQN140" s="1"/>
      <c r="AQO140" s="1"/>
      <c r="AQP140" s="1"/>
      <c r="AQQ140" s="1"/>
      <c r="AQR140" s="1"/>
      <c r="AQS140" s="1"/>
      <c r="AQT140" s="1"/>
      <c r="AQU140" s="1"/>
      <c r="AQV140" s="1"/>
      <c r="AQW140" s="1"/>
      <c r="AQX140" s="1"/>
      <c r="AQY140" s="1"/>
      <c r="AQZ140" s="1"/>
      <c r="ARA140" s="1"/>
      <c r="ARB140" s="1"/>
      <c r="ARC140" s="1"/>
      <c r="ARD140" s="1"/>
      <c r="ARE140" s="1"/>
      <c r="ARF140" s="1"/>
      <c r="ARG140" s="1"/>
      <c r="ARH140" s="1"/>
      <c r="ARI140" s="1"/>
      <c r="ARJ140" s="1"/>
      <c r="ARK140" s="1"/>
      <c r="ARL140" s="1"/>
      <c r="ARM140" s="1"/>
      <c r="ARN140" s="1"/>
      <c r="ARO140" s="1"/>
      <c r="ARP140" s="1"/>
      <c r="ARQ140" s="1"/>
      <c r="ARR140" s="1"/>
      <c r="ARS140" s="1"/>
      <c r="ART140" s="1"/>
      <c r="ARU140" s="1"/>
      <c r="ARV140" s="1"/>
      <c r="ARW140" s="1"/>
      <c r="ARX140" s="1"/>
      <c r="ARY140" s="1"/>
      <c r="ARZ140" s="1"/>
      <c r="ASA140" s="1"/>
      <c r="ASB140" s="1"/>
      <c r="ASC140" s="1"/>
      <c r="ASD140" s="1"/>
      <c r="ASE140" s="1"/>
      <c r="ASF140" s="1"/>
      <c r="ASG140" s="1"/>
      <c r="ASH140" s="1"/>
      <c r="ASI140" s="1"/>
      <c r="ASJ140" s="1"/>
      <c r="ASK140" s="1"/>
      <c r="ASL140" s="1"/>
      <c r="ASM140" s="1"/>
      <c r="ASN140" s="1"/>
      <c r="ASO140" s="1"/>
      <c r="ASP140" s="1"/>
      <c r="ASQ140" s="1"/>
      <c r="ASR140" s="1"/>
      <c r="ASS140" s="1"/>
      <c r="AST140" s="1"/>
      <c r="ASU140" s="1"/>
      <c r="ASV140" s="1"/>
      <c r="ASW140" s="1"/>
      <c r="ASX140" s="1"/>
      <c r="ASY140" s="1"/>
      <c r="ASZ140" s="1"/>
      <c r="ATA140" s="1"/>
      <c r="ATB140" s="1"/>
      <c r="ATC140" s="1"/>
      <c r="ATD140" s="1"/>
      <c r="ATE140" s="1"/>
      <c r="ATF140" s="1"/>
      <c r="ATG140" s="1"/>
      <c r="ATH140" s="1"/>
      <c r="ATI140" s="1"/>
      <c r="ATJ140" s="1"/>
      <c r="ATK140" s="1"/>
      <c r="ATL140" s="1"/>
      <c r="ATM140" s="1"/>
      <c r="ATN140" s="1"/>
      <c r="ATO140" s="1"/>
      <c r="ATP140" s="1"/>
      <c r="ATQ140" s="1"/>
      <c r="ATR140" s="1"/>
      <c r="ATS140" s="1"/>
      <c r="ATT140" s="1"/>
      <c r="ATU140" s="1"/>
      <c r="ATV140" s="1"/>
      <c r="ATW140" s="1"/>
      <c r="ATX140" s="1"/>
      <c r="ATY140" s="1"/>
      <c r="ATZ140" s="1"/>
      <c r="AUA140" s="1"/>
      <c r="AUB140" s="1"/>
      <c r="AUC140" s="1"/>
      <c r="AUD140" s="1"/>
      <c r="AUE140" s="1"/>
      <c r="AUF140" s="1"/>
      <c r="AUG140" s="1"/>
      <c r="AUH140" s="1"/>
      <c r="AUI140" s="1"/>
      <c r="AUJ140" s="1"/>
      <c r="AUK140" s="1"/>
      <c r="AUL140" s="1"/>
      <c r="AUM140" s="1"/>
      <c r="AUN140" s="1"/>
      <c r="AUO140" s="1"/>
      <c r="AUP140" s="1"/>
      <c r="AUQ140" s="1"/>
      <c r="AUR140" s="1"/>
      <c r="AUS140" s="1"/>
      <c r="AUT140" s="1"/>
      <c r="AUU140" s="1"/>
      <c r="AUV140" s="1"/>
      <c r="AUW140" s="1"/>
      <c r="AUX140" s="1"/>
      <c r="AUY140" s="1"/>
      <c r="AUZ140" s="1"/>
      <c r="AVA140" s="1"/>
      <c r="AVB140" s="1"/>
      <c r="AVC140" s="1"/>
      <c r="AVD140" s="1"/>
      <c r="AVE140" s="1"/>
      <c r="AVF140" s="1"/>
      <c r="AVG140" s="1"/>
      <c r="AVH140" s="1"/>
      <c r="AVI140" s="1"/>
      <c r="AVJ140" s="1"/>
      <c r="AVK140" s="1"/>
      <c r="AVL140" s="1"/>
      <c r="AVM140" s="1"/>
      <c r="AVN140" s="1"/>
      <c r="AVO140" s="1"/>
      <c r="AVP140" s="1"/>
      <c r="AVQ140" s="1"/>
      <c r="AVR140" s="1"/>
      <c r="AVS140" s="1"/>
      <c r="AVT140" s="1"/>
      <c r="AVU140" s="1"/>
      <c r="AVV140" s="1"/>
      <c r="AVW140" s="1"/>
      <c r="AVX140" s="1"/>
      <c r="AVY140" s="1"/>
      <c r="AVZ140" s="1"/>
      <c r="AWA140" s="1"/>
      <c r="AWB140" s="1"/>
      <c r="AWC140" s="1"/>
      <c r="AWD140" s="1"/>
      <c r="AWE140" s="1"/>
      <c r="AWF140" s="1"/>
      <c r="AWG140" s="1"/>
      <c r="AWH140" s="1"/>
      <c r="AWI140" s="1"/>
      <c r="AWJ140" s="1"/>
      <c r="AWK140" s="1"/>
      <c r="AWL140" s="1"/>
      <c r="AWM140" s="1"/>
      <c r="AWN140" s="1"/>
      <c r="AWO140" s="1"/>
      <c r="AWP140" s="1"/>
      <c r="AWQ140" s="1"/>
      <c r="AWR140" s="1"/>
      <c r="AWS140" s="1"/>
      <c r="AWT140" s="1"/>
      <c r="AWU140" s="1"/>
      <c r="AWV140" s="1"/>
      <c r="AWW140" s="1"/>
      <c r="AWX140" s="1"/>
      <c r="AWY140" s="1"/>
      <c r="AWZ140" s="1"/>
      <c r="AXA140" s="1"/>
      <c r="AXB140" s="1"/>
      <c r="AXC140" s="1"/>
      <c r="AXD140" s="1"/>
      <c r="AXE140" s="1"/>
      <c r="AXF140" s="1"/>
      <c r="AXG140" s="1"/>
      <c r="AXH140" s="1"/>
      <c r="AXI140" s="1"/>
      <c r="AXJ140" s="1"/>
      <c r="AXK140" s="1"/>
      <c r="AXL140" s="1"/>
      <c r="AXM140" s="1"/>
      <c r="AXN140" s="1"/>
      <c r="AXO140" s="1"/>
      <c r="AXP140" s="1"/>
      <c r="AXQ140" s="1"/>
      <c r="AXR140" s="1"/>
      <c r="AXS140" s="1"/>
      <c r="AXT140" s="1"/>
      <c r="AXU140" s="1"/>
      <c r="AXV140" s="1"/>
      <c r="AXW140" s="1"/>
      <c r="AXX140" s="1"/>
      <c r="AXY140" s="1"/>
      <c r="AXZ140" s="1"/>
      <c r="AYA140" s="1"/>
      <c r="AYB140" s="1"/>
      <c r="AYC140" s="1"/>
      <c r="AYD140" s="1"/>
      <c r="AYE140" s="1"/>
      <c r="AYF140" s="1"/>
      <c r="AYG140" s="1"/>
      <c r="AYH140" s="1"/>
      <c r="AYI140" s="1"/>
      <c r="AYJ140" s="1"/>
      <c r="AYK140" s="1"/>
      <c r="AYL140" s="1"/>
      <c r="AYM140" s="1"/>
      <c r="AYN140" s="1"/>
      <c r="AYO140" s="1"/>
      <c r="AYP140" s="1"/>
      <c r="AYQ140" s="1"/>
      <c r="AYR140" s="1"/>
      <c r="AYS140" s="1"/>
      <c r="AYT140" s="1"/>
      <c r="AYU140" s="1"/>
      <c r="AYV140" s="1"/>
      <c r="AYW140" s="1"/>
      <c r="AYX140" s="1"/>
      <c r="AYY140" s="1"/>
      <c r="AYZ140" s="1"/>
      <c r="AZA140" s="1"/>
      <c r="AZB140" s="1"/>
      <c r="AZC140" s="1"/>
      <c r="AZD140" s="1"/>
      <c r="AZE140" s="1"/>
      <c r="AZF140" s="1"/>
      <c r="AZG140" s="1"/>
      <c r="AZH140" s="1"/>
      <c r="AZI140" s="1"/>
      <c r="AZJ140" s="1"/>
      <c r="AZK140" s="1"/>
      <c r="AZL140" s="1"/>
      <c r="AZM140" s="1"/>
      <c r="AZN140" s="1"/>
      <c r="AZO140" s="1"/>
      <c r="AZP140" s="1"/>
      <c r="AZQ140" s="1"/>
      <c r="AZR140" s="1"/>
      <c r="AZS140" s="1"/>
      <c r="AZT140" s="1"/>
      <c r="AZU140" s="1"/>
      <c r="AZV140" s="1"/>
      <c r="AZW140" s="1"/>
      <c r="AZX140" s="1"/>
      <c r="AZY140" s="1"/>
      <c r="AZZ140" s="1"/>
      <c r="BAA140" s="1"/>
      <c r="BAB140" s="1"/>
      <c r="BAC140" s="1"/>
      <c r="BAD140" s="1"/>
      <c r="BAE140" s="1"/>
      <c r="BAF140" s="1"/>
      <c r="BAG140" s="1"/>
      <c r="BAH140" s="1"/>
      <c r="BAI140" s="1"/>
      <c r="BAJ140" s="1"/>
      <c r="BAK140" s="1"/>
      <c r="BAL140" s="1"/>
      <c r="BAM140" s="1"/>
      <c r="BAN140" s="1"/>
      <c r="BAO140" s="1"/>
      <c r="BAP140" s="1"/>
      <c r="BAQ140" s="1"/>
      <c r="BAR140" s="1"/>
      <c r="BAS140" s="1"/>
      <c r="BAT140" s="1"/>
      <c r="BAU140" s="1"/>
      <c r="BAV140" s="1"/>
      <c r="BAW140" s="1"/>
      <c r="BAX140" s="1"/>
      <c r="BAY140" s="1"/>
      <c r="BAZ140" s="1"/>
      <c r="BBA140" s="1"/>
      <c r="BBB140" s="1"/>
      <c r="BBC140" s="1"/>
      <c r="BBD140" s="1"/>
      <c r="BBE140" s="1"/>
      <c r="BBF140" s="1"/>
      <c r="BBG140" s="1"/>
      <c r="BBH140" s="1"/>
      <c r="BBI140" s="1"/>
      <c r="BBJ140" s="1"/>
      <c r="BBK140" s="1"/>
      <c r="BBL140" s="1"/>
      <c r="BBM140" s="1"/>
      <c r="BBN140" s="1"/>
      <c r="BBO140" s="1"/>
      <c r="BBP140" s="1"/>
      <c r="BBQ140" s="1"/>
      <c r="BBR140" s="1"/>
      <c r="BBS140" s="1"/>
      <c r="BBT140" s="1"/>
      <c r="BBU140" s="1"/>
      <c r="BBV140" s="1"/>
      <c r="BBW140" s="1"/>
      <c r="BBX140" s="1"/>
      <c r="BBY140" s="1"/>
      <c r="BBZ140" s="1"/>
      <c r="BCA140" s="1"/>
      <c r="BCB140" s="1"/>
      <c r="BCC140" s="1"/>
      <c r="BCD140" s="1"/>
      <c r="BCE140" s="1"/>
      <c r="BCF140" s="1"/>
      <c r="BCG140" s="1"/>
      <c r="BCH140" s="1"/>
      <c r="BCI140" s="1"/>
      <c r="BCJ140" s="1"/>
      <c r="BCK140" s="1"/>
      <c r="BCL140" s="1"/>
      <c r="BCM140" s="1"/>
      <c r="BCN140" s="1"/>
      <c r="BCO140" s="1"/>
      <c r="BCP140" s="1"/>
      <c r="BCQ140" s="1"/>
      <c r="BCR140" s="1"/>
      <c r="BCS140" s="1"/>
      <c r="BCT140" s="1"/>
      <c r="BCU140" s="1"/>
      <c r="BCV140" s="1"/>
      <c r="BCW140" s="1"/>
      <c r="BCX140" s="1"/>
      <c r="BCY140" s="1"/>
      <c r="BCZ140" s="1"/>
      <c r="BDA140" s="1"/>
      <c r="BDB140" s="1"/>
      <c r="BDC140" s="1"/>
      <c r="BDD140" s="1"/>
      <c r="BDE140" s="1"/>
      <c r="BDF140" s="1"/>
      <c r="BDG140" s="1"/>
      <c r="BDH140" s="1"/>
      <c r="BDI140" s="1"/>
      <c r="BDJ140" s="1"/>
      <c r="BDK140" s="1"/>
      <c r="BDL140" s="1"/>
      <c r="BDM140" s="1"/>
      <c r="BDN140" s="1"/>
      <c r="BDO140" s="1"/>
      <c r="BDP140" s="1"/>
      <c r="BDQ140" s="1"/>
      <c r="BDR140" s="1"/>
      <c r="BDS140" s="1"/>
      <c r="BDT140" s="1"/>
      <c r="BDU140" s="1"/>
      <c r="BDV140" s="1"/>
      <c r="BDW140" s="1"/>
      <c r="BDX140" s="1"/>
      <c r="BDY140" s="1"/>
      <c r="BDZ140" s="1"/>
      <c r="BEA140" s="1"/>
      <c r="BEB140" s="1"/>
      <c r="BEC140" s="1"/>
      <c r="BED140" s="1"/>
      <c r="BEE140" s="1"/>
      <c r="BEF140" s="1"/>
      <c r="BEG140" s="1"/>
      <c r="BEH140" s="1"/>
      <c r="BEI140" s="1"/>
      <c r="BEJ140" s="1"/>
      <c r="BEK140" s="1"/>
      <c r="BEL140" s="1"/>
      <c r="BEM140" s="1"/>
      <c r="BEN140" s="1"/>
      <c r="BEO140" s="1"/>
      <c r="BEP140" s="1"/>
      <c r="BEQ140" s="1"/>
      <c r="BER140" s="1"/>
      <c r="BES140" s="1"/>
      <c r="BET140" s="1"/>
      <c r="BEU140" s="1"/>
      <c r="BEV140" s="1"/>
      <c r="BEW140" s="1"/>
      <c r="BEX140" s="1"/>
      <c r="BEY140" s="1"/>
      <c r="BEZ140" s="1"/>
      <c r="BFA140" s="1"/>
      <c r="BFB140" s="1"/>
      <c r="BFC140" s="1"/>
      <c r="BFD140" s="1"/>
      <c r="BFE140" s="1"/>
      <c r="BFF140" s="1"/>
      <c r="BFG140" s="1"/>
      <c r="BFH140" s="1"/>
      <c r="BFI140" s="1"/>
      <c r="BFJ140" s="1"/>
      <c r="BFK140" s="1"/>
      <c r="BFL140" s="1"/>
      <c r="BFM140" s="1"/>
      <c r="BFN140" s="1"/>
      <c r="BFO140" s="1"/>
      <c r="BFP140" s="1"/>
      <c r="BFQ140" s="1"/>
      <c r="BFR140" s="1"/>
      <c r="BFS140" s="1"/>
      <c r="BFT140" s="1"/>
      <c r="BFU140" s="1"/>
      <c r="BFV140" s="1"/>
      <c r="BFW140" s="1"/>
      <c r="BFX140" s="1"/>
      <c r="BFY140" s="1"/>
      <c r="BFZ140" s="1"/>
      <c r="BGA140" s="1"/>
      <c r="BGB140" s="1"/>
      <c r="BGC140" s="1"/>
      <c r="BGD140" s="1"/>
      <c r="BGE140" s="1"/>
      <c r="BGF140" s="1"/>
      <c r="BGG140" s="1"/>
      <c r="BGH140" s="1"/>
      <c r="BGI140" s="1"/>
      <c r="BGJ140" s="1"/>
      <c r="BGK140" s="1"/>
      <c r="BGL140" s="1"/>
      <c r="BGM140" s="1"/>
      <c r="BGN140" s="1"/>
      <c r="BGO140" s="1"/>
      <c r="BGP140" s="1"/>
      <c r="BGQ140" s="1"/>
      <c r="BGR140" s="1"/>
      <c r="BGS140" s="1"/>
      <c r="BGT140" s="1"/>
      <c r="BGU140" s="1"/>
      <c r="BGV140" s="1"/>
      <c r="BGW140" s="1"/>
      <c r="BGX140" s="1"/>
      <c r="BGY140" s="1"/>
      <c r="BGZ140" s="1"/>
      <c r="BHA140" s="1"/>
      <c r="BHB140" s="1"/>
      <c r="BHC140" s="1"/>
      <c r="BHD140" s="1"/>
      <c r="BHE140" s="1"/>
      <c r="BHF140" s="1"/>
      <c r="BHG140" s="1"/>
      <c r="BHH140" s="1"/>
      <c r="BHI140" s="1"/>
      <c r="BHJ140" s="1"/>
      <c r="BHK140" s="1"/>
      <c r="BHL140" s="1"/>
      <c r="BHM140" s="1"/>
      <c r="BHN140" s="1"/>
      <c r="BHO140" s="1"/>
      <c r="BHP140" s="1"/>
      <c r="BHQ140" s="1"/>
      <c r="BHR140" s="1"/>
      <c r="BHS140" s="1"/>
      <c r="BHT140" s="1"/>
      <c r="BHU140" s="1"/>
      <c r="BHV140" s="1"/>
      <c r="BHW140" s="1"/>
      <c r="BHX140" s="1"/>
      <c r="BHY140" s="1"/>
      <c r="BHZ140" s="1"/>
      <c r="BIA140" s="1"/>
      <c r="BIB140" s="1"/>
      <c r="BIC140" s="1"/>
      <c r="BID140" s="1"/>
      <c r="BIE140" s="1"/>
      <c r="BIF140" s="1"/>
      <c r="BIG140" s="1"/>
      <c r="BIH140" s="1"/>
      <c r="BII140" s="1"/>
      <c r="BIJ140" s="1"/>
      <c r="BIK140" s="1"/>
      <c r="BIL140" s="1"/>
      <c r="BIM140" s="1"/>
      <c r="BIN140" s="1"/>
      <c r="BIO140" s="1"/>
      <c r="BIP140" s="1"/>
      <c r="BIQ140" s="1"/>
      <c r="BIR140" s="1"/>
      <c r="BIS140" s="1"/>
      <c r="BIT140" s="1"/>
      <c r="BIU140" s="1"/>
      <c r="BIV140" s="1"/>
      <c r="BIW140" s="1"/>
      <c r="BIX140" s="1"/>
      <c r="BIY140" s="1"/>
      <c r="BIZ140" s="1"/>
      <c r="BJA140" s="1"/>
      <c r="BJB140" s="1"/>
      <c r="BJC140" s="1"/>
      <c r="BJD140" s="1"/>
      <c r="BJE140" s="1"/>
      <c r="BJF140" s="1"/>
      <c r="BJG140" s="1"/>
      <c r="BJH140" s="1"/>
      <c r="BJI140" s="1"/>
      <c r="BJJ140" s="1"/>
      <c r="BJK140" s="1"/>
      <c r="BJL140" s="1"/>
      <c r="BJM140" s="1"/>
      <c r="BJN140" s="1"/>
      <c r="BJO140" s="1"/>
      <c r="BJP140" s="1"/>
      <c r="BJQ140" s="1"/>
      <c r="BJR140" s="1"/>
      <c r="BJS140" s="1"/>
      <c r="BJT140" s="1"/>
      <c r="BJU140" s="1"/>
      <c r="BJV140" s="1"/>
      <c r="BJW140" s="1"/>
      <c r="BJX140" s="1"/>
      <c r="BJY140" s="1"/>
      <c r="BJZ140" s="1"/>
      <c r="BKA140" s="1"/>
      <c r="BKB140" s="1"/>
      <c r="BKC140" s="1"/>
      <c r="BKD140" s="1"/>
      <c r="BKE140" s="1"/>
      <c r="BKF140" s="1"/>
      <c r="BKG140" s="1"/>
      <c r="BKH140" s="1"/>
      <c r="BKI140" s="1"/>
      <c r="BKJ140" s="1"/>
      <c r="BKK140" s="1"/>
      <c r="BKL140" s="1"/>
      <c r="BKM140" s="1"/>
      <c r="BKN140" s="1"/>
      <c r="BKO140" s="1"/>
      <c r="BKP140" s="1"/>
      <c r="BKQ140" s="1"/>
      <c r="BKR140" s="1"/>
      <c r="BKS140" s="1"/>
      <c r="BKT140" s="1"/>
      <c r="BKU140" s="1"/>
      <c r="BKV140" s="1"/>
      <c r="BKW140" s="1"/>
      <c r="BKX140" s="1"/>
      <c r="BKY140" s="1"/>
      <c r="BKZ140" s="1"/>
      <c r="BLA140" s="1"/>
      <c r="BLB140" s="1"/>
      <c r="BLC140" s="1"/>
      <c r="BLD140" s="1"/>
      <c r="BLE140" s="1"/>
      <c r="BLF140" s="1"/>
      <c r="BLG140" s="1"/>
      <c r="BLH140" s="1"/>
      <c r="BLI140" s="1"/>
      <c r="BLJ140" s="1"/>
      <c r="BLK140" s="1"/>
      <c r="BLL140" s="1"/>
      <c r="BLM140" s="1"/>
      <c r="BLN140" s="1"/>
      <c r="BLO140" s="1"/>
      <c r="BLP140" s="1"/>
      <c r="BLQ140" s="1"/>
      <c r="BLR140" s="1"/>
      <c r="BLS140" s="1"/>
      <c r="BLT140" s="1"/>
      <c r="BLU140" s="1"/>
      <c r="BLV140" s="1"/>
      <c r="BLW140" s="1"/>
      <c r="BLX140" s="1"/>
      <c r="BLY140" s="1"/>
      <c r="BLZ140" s="1"/>
      <c r="BMA140" s="1"/>
      <c r="BMB140" s="1"/>
      <c r="BMC140" s="1"/>
      <c r="BMD140" s="1"/>
      <c r="BME140" s="1"/>
      <c r="BMF140" s="1"/>
      <c r="BMG140" s="1"/>
      <c r="BMH140" s="1"/>
      <c r="BMI140" s="1"/>
      <c r="BMJ140" s="1"/>
      <c r="BMK140" s="1"/>
      <c r="BML140" s="1"/>
      <c r="BMM140" s="1"/>
      <c r="BMN140" s="1"/>
      <c r="BMO140" s="1"/>
      <c r="BMP140" s="1"/>
      <c r="BMQ140" s="1"/>
      <c r="BMR140" s="1"/>
      <c r="BMS140" s="1"/>
      <c r="BMT140" s="1"/>
      <c r="BMU140" s="1"/>
      <c r="BMV140" s="1"/>
      <c r="BMW140" s="1"/>
      <c r="BMX140" s="1"/>
      <c r="BMY140" s="1"/>
      <c r="BMZ140" s="1"/>
      <c r="BNA140" s="1"/>
      <c r="BNB140" s="1"/>
      <c r="BNC140" s="1"/>
      <c r="BND140" s="1"/>
      <c r="BNE140" s="1"/>
      <c r="BNF140" s="1"/>
      <c r="BNG140" s="1"/>
      <c r="BNH140" s="1"/>
      <c r="BNI140" s="1"/>
      <c r="BNJ140" s="1"/>
      <c r="BNK140" s="1"/>
      <c r="BNL140" s="1"/>
      <c r="BNM140" s="1"/>
      <c r="BNN140" s="1"/>
      <c r="BNO140" s="1"/>
      <c r="BNP140" s="1"/>
      <c r="BNQ140" s="1"/>
      <c r="BNR140" s="1"/>
      <c r="BNS140" s="1"/>
      <c r="BNT140" s="1"/>
      <c r="BNU140" s="1"/>
      <c r="BNV140" s="1"/>
      <c r="BNW140" s="1"/>
      <c r="BNX140" s="1"/>
      <c r="BNY140" s="1"/>
      <c r="BNZ140" s="1"/>
      <c r="BOA140" s="1"/>
      <c r="BOB140" s="1"/>
      <c r="BOC140" s="1"/>
      <c r="BOD140" s="1"/>
      <c r="BOE140" s="1"/>
      <c r="BOF140" s="1"/>
      <c r="BOG140" s="1"/>
      <c r="BOH140" s="1"/>
      <c r="BOI140" s="1"/>
      <c r="BOJ140" s="1"/>
      <c r="BOK140" s="1"/>
      <c r="BOL140" s="1"/>
      <c r="BOM140" s="1"/>
      <c r="BON140" s="1"/>
      <c r="BOO140" s="1"/>
      <c r="BOP140" s="1"/>
      <c r="BOQ140" s="1"/>
      <c r="BOR140" s="1"/>
      <c r="BOS140" s="1"/>
      <c r="BOT140" s="1"/>
      <c r="BOU140" s="1"/>
      <c r="BOV140" s="1"/>
      <c r="BOW140" s="1"/>
      <c r="BOX140" s="1"/>
      <c r="BOY140" s="1"/>
      <c r="BOZ140" s="1"/>
      <c r="BPA140" s="1"/>
      <c r="BPB140" s="1"/>
      <c r="BPC140" s="1"/>
      <c r="BPD140" s="1"/>
      <c r="BPE140" s="1"/>
      <c r="BPF140" s="1"/>
      <c r="BPG140" s="1"/>
      <c r="BPH140" s="1"/>
      <c r="BPI140" s="1"/>
      <c r="BPJ140" s="1"/>
      <c r="BPK140" s="1"/>
      <c r="BPL140" s="1"/>
      <c r="BPM140" s="1"/>
      <c r="BPN140" s="1"/>
      <c r="BPO140" s="1"/>
      <c r="BPP140" s="1"/>
      <c r="BPQ140" s="1"/>
      <c r="BPR140" s="1"/>
      <c r="BPS140" s="1"/>
      <c r="BPT140" s="1"/>
      <c r="BPU140" s="1"/>
      <c r="BPV140" s="1"/>
      <c r="BPW140" s="1"/>
      <c r="BPX140" s="1"/>
      <c r="BPY140" s="1"/>
      <c r="BPZ140" s="1"/>
      <c r="BQA140" s="1"/>
      <c r="BQB140" s="1"/>
      <c r="BQC140" s="1"/>
      <c r="BQD140" s="1"/>
      <c r="BQE140" s="1"/>
      <c r="BQF140" s="1"/>
      <c r="BQG140" s="1"/>
      <c r="BQH140" s="1"/>
      <c r="BQI140" s="1"/>
      <c r="BQJ140" s="1"/>
      <c r="BQK140" s="1"/>
      <c r="BQL140" s="1"/>
      <c r="BQM140" s="1"/>
      <c r="BQN140" s="1"/>
      <c r="BQO140" s="1"/>
      <c r="BQP140" s="1"/>
      <c r="BQQ140" s="1"/>
      <c r="BQR140" s="1"/>
      <c r="BQS140" s="1"/>
      <c r="BQT140" s="1"/>
      <c r="BQU140" s="1"/>
      <c r="BQV140" s="1"/>
      <c r="BQW140" s="1"/>
      <c r="BQX140" s="1"/>
      <c r="BQY140" s="1"/>
      <c r="BQZ140" s="1"/>
      <c r="BRA140" s="1"/>
      <c r="BRB140" s="1"/>
      <c r="BRC140" s="1"/>
      <c r="BRD140" s="1"/>
      <c r="BRE140" s="1"/>
      <c r="BRF140" s="1"/>
      <c r="BRG140" s="1"/>
      <c r="BRH140" s="1"/>
      <c r="BRI140" s="1"/>
      <c r="BRJ140" s="1"/>
      <c r="BRK140" s="1"/>
      <c r="BRL140" s="1"/>
      <c r="BRM140" s="1"/>
      <c r="BRN140" s="1"/>
      <c r="BRO140" s="1"/>
      <c r="BRP140" s="1"/>
      <c r="BRQ140" s="1"/>
      <c r="BRR140" s="1"/>
      <c r="BRS140" s="1"/>
      <c r="BRT140" s="1"/>
      <c r="BRU140" s="1"/>
      <c r="BRV140" s="1"/>
      <c r="BRW140" s="1"/>
      <c r="BRX140" s="1"/>
      <c r="BRY140" s="1"/>
      <c r="BRZ140" s="1"/>
      <c r="BSA140" s="1"/>
      <c r="BSB140" s="1"/>
      <c r="BSC140" s="1"/>
      <c r="BSD140" s="1"/>
      <c r="BSE140" s="1"/>
      <c r="BSF140" s="1"/>
      <c r="BSG140" s="1"/>
      <c r="BSH140" s="1"/>
      <c r="BSI140" s="1"/>
      <c r="BSJ140" s="1"/>
      <c r="BSK140" s="1"/>
      <c r="BSL140" s="1"/>
      <c r="BSM140" s="1"/>
      <c r="BSN140" s="1"/>
      <c r="BSO140" s="1"/>
      <c r="BSP140" s="1"/>
      <c r="BSQ140" s="1"/>
      <c r="BSR140" s="1"/>
      <c r="BSS140" s="1"/>
      <c r="BST140" s="1"/>
      <c r="BSU140" s="1"/>
      <c r="BSV140" s="1"/>
      <c r="BSW140" s="1"/>
      <c r="BSX140" s="1"/>
      <c r="BSY140" s="1"/>
      <c r="BSZ140" s="1"/>
      <c r="BTA140" s="1"/>
      <c r="BTB140" s="1"/>
      <c r="BTC140" s="1"/>
      <c r="BTD140" s="1"/>
      <c r="BTE140" s="1"/>
      <c r="BTF140" s="1"/>
      <c r="BTG140" s="1"/>
      <c r="BTH140" s="1"/>
      <c r="BTI140" s="1"/>
      <c r="BTJ140" s="1"/>
      <c r="BTK140" s="1"/>
      <c r="BTL140" s="1"/>
      <c r="BTM140" s="1"/>
      <c r="BTN140" s="1"/>
      <c r="BTO140" s="1"/>
      <c r="BTP140" s="1"/>
      <c r="BTQ140" s="1"/>
      <c r="BTR140" s="1"/>
      <c r="BTS140" s="1"/>
      <c r="BTT140" s="1"/>
      <c r="BTU140" s="1"/>
      <c r="BTV140" s="1"/>
      <c r="BTW140" s="1"/>
      <c r="BTX140" s="1"/>
      <c r="BTY140" s="1"/>
      <c r="BTZ140" s="1"/>
      <c r="BUA140" s="1"/>
      <c r="BUB140" s="1"/>
      <c r="BUC140" s="1"/>
      <c r="BUD140" s="1"/>
      <c r="BUE140" s="1"/>
      <c r="BUF140" s="1"/>
      <c r="BUG140" s="1"/>
      <c r="BUH140" s="1"/>
      <c r="BUI140" s="1"/>
      <c r="BUJ140" s="1"/>
      <c r="BUK140" s="1"/>
      <c r="BUL140" s="1"/>
      <c r="BUM140" s="1"/>
      <c r="BUN140" s="1"/>
      <c r="BUO140" s="1"/>
      <c r="BUP140" s="1"/>
      <c r="BUQ140" s="1"/>
      <c r="BUR140" s="1"/>
      <c r="BUS140" s="1"/>
      <c r="BUT140" s="1"/>
      <c r="BUU140" s="1"/>
      <c r="BUV140" s="1"/>
      <c r="BUW140" s="1"/>
      <c r="BUX140" s="1"/>
      <c r="BUY140" s="1"/>
      <c r="BUZ140" s="1"/>
      <c r="BVA140" s="1"/>
      <c r="BVB140" s="1"/>
      <c r="BVC140" s="1"/>
      <c r="BVD140" s="1"/>
      <c r="BVE140" s="1"/>
      <c r="BVF140" s="1"/>
      <c r="BVG140" s="1"/>
      <c r="BVH140" s="1"/>
      <c r="BVI140" s="1"/>
      <c r="BVJ140" s="1"/>
      <c r="BVK140" s="1"/>
      <c r="BVL140" s="1"/>
      <c r="BVM140" s="1"/>
      <c r="BVN140" s="1"/>
      <c r="BVO140" s="1"/>
      <c r="BVP140" s="1"/>
      <c r="BVQ140" s="1"/>
      <c r="BVR140" s="1"/>
      <c r="BVS140" s="1"/>
      <c r="BVT140" s="1"/>
      <c r="BVU140" s="1"/>
      <c r="BVV140" s="1"/>
      <c r="BVW140" s="1"/>
      <c r="BVX140" s="1"/>
      <c r="BVY140" s="1"/>
      <c r="BVZ140" s="1"/>
      <c r="BWA140" s="1"/>
      <c r="BWB140" s="1"/>
      <c r="BWC140" s="1"/>
      <c r="BWD140" s="1"/>
      <c r="BWE140" s="1"/>
      <c r="BWF140" s="1"/>
      <c r="BWG140" s="1"/>
      <c r="BWH140" s="1"/>
      <c r="BWI140" s="1"/>
      <c r="BWJ140" s="1"/>
      <c r="BWK140" s="1"/>
      <c r="BWL140" s="1"/>
      <c r="BWM140" s="1"/>
      <c r="BWN140" s="1"/>
      <c r="BWO140" s="1"/>
      <c r="BWP140" s="1"/>
      <c r="BWQ140" s="1"/>
      <c r="BWR140" s="1"/>
      <c r="BWS140" s="1"/>
      <c r="BWT140" s="1"/>
      <c r="BWU140" s="1"/>
      <c r="BWV140" s="1"/>
      <c r="BWW140" s="1"/>
      <c r="BWX140" s="1"/>
      <c r="BWY140" s="1"/>
      <c r="BWZ140" s="1"/>
      <c r="BXA140" s="1"/>
      <c r="BXB140" s="1"/>
      <c r="BXC140" s="1"/>
      <c r="BXD140" s="1"/>
      <c r="BXE140" s="1"/>
      <c r="BXF140" s="1"/>
      <c r="BXG140" s="1"/>
      <c r="BXH140" s="1"/>
      <c r="BXI140" s="1"/>
      <c r="BXJ140" s="1"/>
      <c r="BXK140" s="1"/>
      <c r="BXL140" s="1"/>
      <c r="BXM140" s="1"/>
      <c r="BXN140" s="1"/>
      <c r="BXO140" s="1"/>
      <c r="BXP140" s="1"/>
      <c r="BXQ140" s="1"/>
      <c r="BXR140" s="1"/>
      <c r="BXS140" s="1"/>
      <c r="BXT140" s="1"/>
      <c r="BXU140" s="1"/>
      <c r="BXV140" s="1"/>
      <c r="BXW140" s="1"/>
      <c r="BXX140" s="1"/>
      <c r="BXY140" s="1"/>
      <c r="BXZ140" s="1"/>
      <c r="BYA140" s="1"/>
      <c r="BYB140" s="1"/>
      <c r="BYC140" s="1"/>
      <c r="BYD140" s="1"/>
      <c r="BYE140" s="1"/>
      <c r="BYF140" s="1"/>
      <c r="BYG140" s="1"/>
      <c r="BYH140" s="1"/>
      <c r="BYI140" s="1"/>
      <c r="BYJ140" s="1"/>
      <c r="BYK140" s="1"/>
      <c r="BYL140" s="1"/>
      <c r="BYM140" s="1"/>
      <c r="BYN140" s="1"/>
      <c r="BYO140" s="1"/>
      <c r="BYP140" s="1"/>
      <c r="BYQ140" s="1"/>
      <c r="BYR140" s="1"/>
      <c r="BYS140" s="1"/>
      <c r="BYT140" s="1"/>
      <c r="BYU140" s="1"/>
      <c r="BYV140" s="1"/>
      <c r="BYW140" s="1"/>
      <c r="BYX140" s="1"/>
      <c r="BYY140" s="1"/>
      <c r="BYZ140" s="1"/>
      <c r="BZA140" s="1"/>
      <c r="BZB140" s="1"/>
      <c r="BZC140" s="1"/>
      <c r="BZD140" s="1"/>
      <c r="BZE140" s="1"/>
      <c r="BZF140" s="1"/>
      <c r="BZG140" s="1"/>
      <c r="BZH140" s="1"/>
      <c r="BZI140" s="1"/>
      <c r="BZJ140" s="1"/>
      <c r="BZK140" s="1"/>
      <c r="BZL140" s="1"/>
      <c r="BZM140" s="1"/>
      <c r="BZN140" s="1"/>
      <c r="BZO140" s="1"/>
      <c r="BZP140" s="1"/>
      <c r="BZQ140" s="1"/>
      <c r="BZR140" s="1"/>
      <c r="BZS140" s="1"/>
      <c r="BZT140" s="1"/>
      <c r="BZU140" s="1"/>
      <c r="BZV140" s="1"/>
      <c r="BZW140" s="1"/>
      <c r="BZX140" s="1"/>
      <c r="BZY140" s="1"/>
      <c r="BZZ140" s="1"/>
      <c r="CAA140" s="1"/>
      <c r="CAB140" s="1"/>
      <c r="CAC140" s="1"/>
      <c r="CAD140" s="1"/>
      <c r="CAE140" s="1"/>
      <c r="CAF140" s="1"/>
      <c r="CAG140" s="1"/>
      <c r="CAH140" s="1"/>
      <c r="CAI140" s="1"/>
      <c r="CAJ140" s="1"/>
      <c r="CAK140" s="1"/>
      <c r="CAL140" s="1"/>
      <c r="CAM140" s="1"/>
      <c r="CAN140" s="1"/>
      <c r="CAO140" s="1"/>
      <c r="CAP140" s="1"/>
      <c r="CAQ140" s="1"/>
      <c r="CAR140" s="1"/>
      <c r="CAS140" s="1"/>
      <c r="CAT140" s="1"/>
      <c r="CAU140" s="1"/>
      <c r="CAV140" s="1"/>
      <c r="CAW140" s="1"/>
      <c r="CAX140" s="1"/>
      <c r="CAY140" s="1"/>
      <c r="CAZ140" s="1"/>
      <c r="CBA140" s="1"/>
      <c r="CBB140" s="1"/>
      <c r="CBC140" s="1"/>
      <c r="CBD140" s="1"/>
      <c r="CBE140" s="1"/>
      <c r="CBF140" s="1"/>
      <c r="CBG140" s="1"/>
      <c r="CBH140" s="1"/>
      <c r="CBI140" s="1"/>
      <c r="CBJ140" s="1"/>
      <c r="CBK140" s="1"/>
      <c r="CBL140" s="1"/>
      <c r="CBM140" s="1"/>
      <c r="CBN140" s="1"/>
      <c r="CBO140" s="1"/>
      <c r="CBP140" s="1"/>
      <c r="CBQ140" s="1"/>
      <c r="CBR140" s="1"/>
      <c r="CBS140" s="1"/>
      <c r="CBT140" s="1"/>
      <c r="CBU140" s="1"/>
      <c r="CBV140" s="1"/>
      <c r="CBW140" s="1"/>
      <c r="CBX140" s="1"/>
      <c r="CBY140" s="1"/>
      <c r="CBZ140" s="1"/>
      <c r="CCA140" s="1"/>
      <c r="CCB140" s="1"/>
      <c r="CCC140" s="1"/>
      <c r="CCD140" s="1"/>
      <c r="CCE140" s="1"/>
      <c r="CCF140" s="1"/>
      <c r="CCG140" s="1"/>
      <c r="CCH140" s="1"/>
      <c r="CCI140" s="1"/>
      <c r="CCJ140" s="1"/>
      <c r="CCK140" s="1"/>
      <c r="CCL140" s="1"/>
      <c r="CCM140" s="1"/>
      <c r="CCN140" s="1"/>
      <c r="CCO140" s="1"/>
      <c r="CCP140" s="1"/>
      <c r="CCQ140" s="1"/>
      <c r="CCR140" s="1"/>
      <c r="CCS140" s="1"/>
      <c r="CCT140" s="1"/>
      <c r="CCU140" s="1"/>
      <c r="CCV140" s="1"/>
      <c r="CCW140" s="1"/>
      <c r="CCX140" s="1"/>
      <c r="CCY140" s="1"/>
      <c r="CCZ140" s="1"/>
      <c r="CDA140" s="1"/>
      <c r="CDB140" s="1"/>
      <c r="CDC140" s="1"/>
      <c r="CDD140" s="1"/>
      <c r="CDE140" s="1"/>
      <c r="CDF140" s="1"/>
      <c r="CDG140" s="1"/>
      <c r="CDH140" s="1"/>
      <c r="CDI140" s="1"/>
      <c r="CDJ140" s="1"/>
      <c r="CDK140" s="1"/>
      <c r="CDL140" s="1"/>
      <c r="CDM140" s="1"/>
      <c r="CDN140" s="1"/>
      <c r="CDO140" s="1"/>
      <c r="CDP140" s="1"/>
      <c r="CDQ140" s="1"/>
      <c r="CDR140" s="1"/>
      <c r="CDS140" s="1"/>
      <c r="CDT140" s="1"/>
      <c r="CDU140" s="1"/>
      <c r="CDV140" s="1"/>
      <c r="CDW140" s="1"/>
      <c r="CDX140" s="1"/>
      <c r="CDY140" s="1"/>
      <c r="CDZ140" s="1"/>
      <c r="CEA140" s="1"/>
      <c r="CEB140" s="1"/>
      <c r="CEC140" s="1"/>
      <c r="CED140" s="1"/>
      <c r="CEE140" s="1"/>
      <c r="CEF140" s="1"/>
      <c r="CEG140" s="1"/>
      <c r="CEH140" s="1"/>
      <c r="CEI140" s="1"/>
      <c r="CEJ140" s="1"/>
      <c r="CEK140" s="1"/>
      <c r="CEL140" s="1"/>
      <c r="CEM140" s="1"/>
      <c r="CEN140" s="1"/>
      <c r="CEO140" s="1"/>
      <c r="CEP140" s="1"/>
      <c r="CEQ140" s="1"/>
      <c r="CER140" s="1"/>
      <c r="CES140" s="1"/>
      <c r="CET140" s="1"/>
      <c r="CEU140" s="1"/>
      <c r="CEV140" s="1"/>
      <c r="CEW140" s="1"/>
      <c r="CEX140" s="1"/>
      <c r="CEY140" s="1"/>
      <c r="CEZ140" s="1"/>
      <c r="CFA140" s="1"/>
      <c r="CFB140" s="1"/>
      <c r="CFC140" s="1"/>
      <c r="CFD140" s="1"/>
      <c r="CFE140" s="1"/>
      <c r="CFF140" s="1"/>
      <c r="CFG140" s="1"/>
      <c r="CFH140" s="1"/>
      <c r="CFI140" s="1"/>
      <c r="CFJ140" s="1"/>
      <c r="CFK140" s="1"/>
      <c r="CFL140" s="1"/>
      <c r="CFM140" s="1"/>
      <c r="CFN140" s="1"/>
      <c r="CFO140" s="1"/>
      <c r="CFP140" s="1"/>
      <c r="CFQ140" s="1"/>
      <c r="CFR140" s="1"/>
      <c r="CFS140" s="1"/>
      <c r="CFT140" s="1"/>
      <c r="CFU140" s="1"/>
      <c r="CFV140" s="1"/>
      <c r="CFW140" s="1"/>
    </row>
    <row r="141" spans="1:2207" s="1" customFormat="1" ht="32.25" customHeight="1" x14ac:dyDescent="0.25">
      <c r="A141" s="154" t="s">
        <v>209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6"/>
      <c r="L141" s="41">
        <f>L140+L114+L110+L106+L68+L63</f>
        <v>931286.28</v>
      </c>
      <c r="M141" s="41">
        <f>M140+M114+M110+M106+M68+M63</f>
        <v>931286.28</v>
      </c>
      <c r="N141" s="41"/>
      <c r="O141" s="41">
        <f>O140+O114+O110+O106+O68+O63</f>
        <v>64109.07</v>
      </c>
      <c r="P141" s="41">
        <f>P140+P114+P110+P106+P68+P63</f>
        <v>279559.07</v>
      </c>
      <c r="Q141" s="41">
        <f>Q140+Q114+Q110+Q106+Q68+Q63</f>
        <v>282059.07</v>
      </c>
      <c r="R141" s="41">
        <f>R140+R114+R110+R106+R68+R63</f>
        <v>305559.07</v>
      </c>
      <c r="S141" s="42">
        <f>(S140+S114+S110+S106+S68+S63)/6</f>
        <v>0.19021031746031747</v>
      </c>
      <c r="T141" s="42">
        <f>(T140+T114+T110+T106+T68+T63)/6</f>
        <v>0.31608333333333333</v>
      </c>
      <c r="U141" s="42">
        <f>(U140+U114+U110+U106+U68+U63)/6</f>
        <v>0.26159126984126985</v>
      </c>
      <c r="V141" s="42">
        <f>(V140+V114+V110+V106+V68+V63)/6</f>
        <v>0.23211507936507936</v>
      </c>
    </row>
    <row r="142" spans="1:2207" s="1" customFormat="1" x14ac:dyDescent="0.25">
      <c r="D142" s="81"/>
      <c r="E142" s="81"/>
      <c r="F142" s="81"/>
      <c r="G142" s="81"/>
      <c r="H142" s="81"/>
      <c r="I142" s="81"/>
      <c r="J142" s="81"/>
      <c r="K142" s="81"/>
      <c r="L142" s="14"/>
      <c r="M142" s="15"/>
      <c r="N142" s="10"/>
      <c r="O142" s="10"/>
      <c r="P142" s="10"/>
      <c r="Q142" s="10"/>
      <c r="R142" s="10"/>
      <c r="S142" s="11"/>
      <c r="T142" s="11"/>
      <c r="U142" s="11"/>
      <c r="V142" s="11"/>
    </row>
    <row r="143" spans="1:2207" s="1" customFormat="1" x14ac:dyDescent="0.25">
      <c r="D143" s="81"/>
      <c r="E143" s="81"/>
      <c r="F143" s="81"/>
      <c r="G143" s="81"/>
      <c r="H143" s="81"/>
      <c r="I143" s="81"/>
      <c r="J143" s="81"/>
      <c r="K143" s="81"/>
      <c r="L143" s="14"/>
      <c r="M143" s="15"/>
      <c r="N143" s="10"/>
      <c r="O143" s="10"/>
      <c r="P143" s="10"/>
      <c r="Q143" s="10"/>
      <c r="R143" s="10"/>
      <c r="S143" s="11"/>
      <c r="T143" s="11"/>
      <c r="U143" s="11"/>
      <c r="V143" s="11"/>
    </row>
    <row r="144" spans="1:2207" s="1" customFormat="1" x14ac:dyDescent="0.25">
      <c r="D144" s="244" t="s">
        <v>224</v>
      </c>
      <c r="E144" s="244"/>
      <c r="F144" s="244"/>
      <c r="G144" s="244"/>
      <c r="H144" s="244"/>
      <c r="I144" s="81"/>
      <c r="J144" s="81"/>
      <c r="K144" s="81"/>
      <c r="L144" s="14"/>
      <c r="M144" s="15"/>
      <c r="N144" s="10"/>
      <c r="O144" s="10"/>
      <c r="P144" s="10"/>
      <c r="Q144" s="10"/>
      <c r="R144" s="10"/>
      <c r="S144" s="11"/>
      <c r="T144" s="11"/>
      <c r="U144" s="11"/>
      <c r="V144" s="11"/>
    </row>
    <row r="145" spans="4:22" s="1" customFormat="1" x14ac:dyDescent="0.25">
      <c r="D145" s="244"/>
      <c r="E145" s="244"/>
      <c r="F145" s="244"/>
      <c r="G145" s="244"/>
      <c r="H145" s="244"/>
      <c r="I145" s="81"/>
      <c r="J145" s="81"/>
      <c r="K145" s="81"/>
      <c r="L145" s="14"/>
      <c r="M145" s="15"/>
      <c r="N145" s="10"/>
      <c r="O145" s="10"/>
      <c r="P145" s="10"/>
      <c r="Q145" s="10"/>
      <c r="R145" s="10"/>
      <c r="S145" s="11"/>
      <c r="T145" s="11"/>
      <c r="U145" s="11"/>
      <c r="V145" s="11"/>
    </row>
    <row r="146" spans="4:22" s="1" customFormat="1" x14ac:dyDescent="0.25">
      <c r="D146" s="81"/>
      <c r="E146" s="81"/>
      <c r="F146" s="81"/>
      <c r="G146" s="81"/>
      <c r="H146" s="81"/>
      <c r="I146" s="81"/>
      <c r="J146" s="81"/>
      <c r="K146" s="81"/>
      <c r="L146" s="14"/>
      <c r="M146" s="15"/>
      <c r="N146" s="10"/>
      <c r="O146" s="10"/>
      <c r="P146" s="10"/>
      <c r="Q146" s="10"/>
      <c r="R146" s="10"/>
      <c r="S146" s="11"/>
      <c r="T146" s="11"/>
      <c r="U146" s="11"/>
      <c r="V146" s="11"/>
    </row>
    <row r="147" spans="4:22" s="1" customFormat="1" x14ac:dyDescent="0.25">
      <c r="D147" s="81"/>
      <c r="E147" s="81"/>
      <c r="F147" s="81"/>
      <c r="G147" s="81"/>
      <c r="H147" s="81"/>
      <c r="I147" s="81"/>
      <c r="J147" s="81"/>
      <c r="K147" s="81"/>
      <c r="L147" s="14"/>
      <c r="M147" s="15"/>
      <c r="N147" s="10"/>
      <c r="O147" s="10"/>
      <c r="P147" s="10"/>
      <c r="Q147" s="10"/>
      <c r="R147" s="10"/>
      <c r="S147" s="11"/>
      <c r="T147" s="11"/>
      <c r="U147" s="11"/>
      <c r="V147" s="11"/>
    </row>
    <row r="148" spans="4:22" s="1" customFormat="1" ht="21.75" customHeight="1" x14ac:dyDescent="0.25">
      <c r="D148" s="241" t="s">
        <v>220</v>
      </c>
      <c r="E148" s="241"/>
      <c r="F148" s="241"/>
      <c r="G148" s="241"/>
      <c r="H148" s="118">
        <v>100000</v>
      </c>
      <c r="I148" s="81"/>
      <c r="J148" s="81"/>
      <c r="K148" s="81"/>
      <c r="L148" s="14"/>
      <c r="M148" s="15"/>
      <c r="N148" s="10"/>
      <c r="O148" s="10"/>
      <c r="P148" s="10"/>
      <c r="Q148" s="10"/>
      <c r="R148" s="10"/>
      <c r="S148" s="11"/>
      <c r="T148" s="11"/>
      <c r="U148" s="11"/>
      <c r="V148" s="11"/>
    </row>
    <row r="149" spans="4:22" s="1" customFormat="1" ht="25.5" customHeight="1" x14ac:dyDescent="0.25">
      <c r="D149" s="241" t="s">
        <v>221</v>
      </c>
      <c r="E149" s="241"/>
      <c r="F149" s="241"/>
      <c r="G149" s="241"/>
      <c r="H149" s="118">
        <v>75000</v>
      </c>
      <c r="I149" s="81"/>
      <c r="J149" s="81"/>
      <c r="K149" s="81"/>
      <c r="L149" s="14"/>
      <c r="M149" s="15"/>
      <c r="N149" s="10"/>
      <c r="O149" s="10"/>
      <c r="P149" s="10"/>
      <c r="Q149" s="10"/>
      <c r="R149" s="10"/>
      <c r="S149" s="11"/>
      <c r="T149" s="11"/>
      <c r="U149" s="11"/>
      <c r="V149" s="11"/>
    </row>
    <row r="150" spans="4:22" s="1" customFormat="1" ht="22.5" customHeight="1" x14ac:dyDescent="0.25">
      <c r="D150" s="241" t="s">
        <v>222</v>
      </c>
      <c r="E150" s="241"/>
      <c r="F150" s="241"/>
      <c r="G150" s="241"/>
      <c r="H150" s="118">
        <f>L69+L71+L73+L75+L77</f>
        <v>60500</v>
      </c>
      <c r="I150" s="117" t="s">
        <v>225</v>
      </c>
      <c r="J150" s="81"/>
      <c r="K150" s="81"/>
      <c r="L150" s="14"/>
      <c r="M150" s="15"/>
      <c r="N150" s="10"/>
      <c r="O150" s="10"/>
      <c r="P150" s="10"/>
      <c r="Q150" s="10"/>
      <c r="R150" s="10"/>
      <c r="S150" s="11"/>
      <c r="T150" s="11"/>
      <c r="U150" s="11"/>
      <c r="V150" s="11"/>
    </row>
    <row r="151" spans="4:22" s="1" customFormat="1" ht="22.5" customHeight="1" x14ac:dyDescent="0.25">
      <c r="D151" s="241" t="s">
        <v>223</v>
      </c>
      <c r="E151" s="241"/>
      <c r="F151" s="241"/>
      <c r="G151" s="241"/>
      <c r="H151" s="118">
        <f>L130+L132+L134+L136+L138</f>
        <v>66436.28</v>
      </c>
      <c r="I151" s="117" t="s">
        <v>225</v>
      </c>
      <c r="J151" s="81"/>
      <c r="K151" s="81"/>
      <c r="L151" s="14"/>
      <c r="M151" s="15"/>
      <c r="N151" s="10"/>
      <c r="O151" s="10"/>
      <c r="P151" s="10"/>
      <c r="Q151" s="10"/>
      <c r="R151" s="10"/>
      <c r="S151" s="11"/>
      <c r="T151" s="11"/>
      <c r="U151" s="11"/>
      <c r="V151" s="11"/>
    </row>
    <row r="152" spans="4:22" s="1" customFormat="1" ht="26.25" customHeight="1" x14ac:dyDescent="0.25">
      <c r="D152" s="242" t="s">
        <v>31</v>
      </c>
      <c r="E152" s="242"/>
      <c r="F152" s="242"/>
      <c r="G152" s="242"/>
      <c r="H152" s="119">
        <f>H148+H149+H150+H151</f>
        <v>301936.28000000003</v>
      </c>
      <c r="I152" s="81"/>
      <c r="J152" s="87"/>
      <c r="K152" s="81"/>
      <c r="L152" s="14"/>
      <c r="M152" s="15"/>
      <c r="N152" s="10"/>
      <c r="O152" s="10"/>
      <c r="P152" s="10"/>
      <c r="Q152" s="10"/>
      <c r="R152" s="10"/>
      <c r="S152" s="11"/>
      <c r="T152" s="11"/>
      <c r="U152" s="11"/>
      <c r="V152" s="11"/>
    </row>
    <row r="153" spans="4:22" s="1" customFormat="1" x14ac:dyDescent="0.25">
      <c r="D153" s="243"/>
      <c r="E153" s="243"/>
      <c r="F153" s="243"/>
      <c r="G153" s="243"/>
      <c r="H153" s="87"/>
      <c r="I153" s="81"/>
      <c r="J153" s="81"/>
      <c r="K153" s="81"/>
      <c r="L153" s="14"/>
      <c r="M153" s="15"/>
      <c r="N153" s="10"/>
      <c r="O153" s="10"/>
      <c r="P153" s="10"/>
      <c r="Q153" s="10"/>
      <c r="R153" s="10"/>
      <c r="S153" s="11"/>
      <c r="T153" s="11"/>
      <c r="U153" s="11"/>
      <c r="V153" s="11"/>
    </row>
    <row r="154" spans="4:22" s="1" customFormat="1" x14ac:dyDescent="0.25">
      <c r="D154" s="81"/>
      <c r="E154" s="81"/>
      <c r="F154" s="81"/>
      <c r="G154" s="81"/>
      <c r="H154" s="88"/>
      <c r="I154" s="81"/>
      <c r="J154" s="81"/>
      <c r="K154" s="81"/>
      <c r="L154" s="14"/>
      <c r="M154" s="15"/>
      <c r="N154" s="10"/>
      <c r="O154" s="10"/>
      <c r="P154" s="10"/>
      <c r="Q154" s="10"/>
      <c r="R154" s="10"/>
      <c r="S154" s="11"/>
      <c r="T154" s="11"/>
      <c r="U154" s="11"/>
      <c r="V154" s="11"/>
    </row>
    <row r="155" spans="4:22" s="1" customFormat="1" x14ac:dyDescent="0.25">
      <c r="D155" s="81"/>
      <c r="E155" s="81"/>
      <c r="F155" s="81"/>
      <c r="G155" s="81"/>
      <c r="H155" s="81"/>
      <c r="I155" s="81"/>
      <c r="J155" s="81"/>
      <c r="K155" s="81"/>
      <c r="L155" s="14"/>
      <c r="M155" s="15"/>
      <c r="N155" s="10"/>
      <c r="O155" s="10"/>
      <c r="P155" s="10"/>
      <c r="Q155" s="10"/>
      <c r="R155" s="10"/>
      <c r="S155" s="11"/>
      <c r="T155" s="11"/>
      <c r="U155" s="11"/>
      <c r="V155" s="11"/>
    </row>
    <row r="156" spans="4:22" s="1" customFormat="1" x14ac:dyDescent="0.25">
      <c r="D156" s="81"/>
      <c r="E156" s="81"/>
      <c r="F156" s="81"/>
      <c r="G156" s="81"/>
      <c r="H156" s="81"/>
      <c r="I156" s="81"/>
      <c r="J156" s="81"/>
      <c r="K156" s="81"/>
      <c r="L156" s="14"/>
      <c r="M156" s="15"/>
      <c r="N156" s="10"/>
      <c r="O156" s="10"/>
      <c r="P156" s="10"/>
      <c r="Q156" s="10"/>
      <c r="R156" s="10"/>
      <c r="S156" s="11"/>
      <c r="T156" s="11"/>
      <c r="U156" s="11"/>
      <c r="V156" s="11"/>
    </row>
    <row r="157" spans="4:22" s="1" customFormat="1" x14ac:dyDescent="0.25">
      <c r="D157" s="81"/>
      <c r="E157" s="81"/>
      <c r="F157" s="81"/>
      <c r="G157" s="81"/>
      <c r="H157" s="87"/>
      <c r="I157" s="81"/>
      <c r="J157" s="81"/>
      <c r="K157" s="81"/>
      <c r="L157" s="14"/>
      <c r="M157" s="15"/>
      <c r="N157" s="10"/>
      <c r="O157" s="10"/>
      <c r="P157" s="10"/>
      <c r="Q157" s="10"/>
      <c r="R157" s="10"/>
      <c r="S157" s="11"/>
      <c r="T157" s="11"/>
      <c r="U157" s="11"/>
      <c r="V157" s="11"/>
    </row>
    <row r="158" spans="4:22" s="1" customFormat="1" x14ac:dyDescent="0.25">
      <c r="D158" s="81"/>
      <c r="E158" s="81"/>
      <c r="F158" s="81"/>
      <c r="G158" s="81"/>
      <c r="H158" s="81"/>
      <c r="I158" s="81"/>
      <c r="J158" s="81"/>
      <c r="K158" s="81"/>
      <c r="L158" s="14"/>
      <c r="M158" s="15"/>
      <c r="N158" s="10"/>
      <c r="O158" s="10"/>
      <c r="P158" s="10"/>
      <c r="Q158" s="10"/>
      <c r="R158" s="10"/>
      <c r="S158" s="11"/>
      <c r="T158" s="11"/>
      <c r="U158" s="11"/>
      <c r="V158" s="11"/>
    </row>
    <row r="159" spans="4:22" s="1" customFormat="1" x14ac:dyDescent="0.25">
      <c r="D159" s="81"/>
      <c r="E159" s="81"/>
      <c r="F159" s="81"/>
      <c r="G159" s="81"/>
      <c r="H159" s="81"/>
      <c r="I159" s="81"/>
      <c r="J159" s="81"/>
      <c r="K159" s="81"/>
      <c r="L159" s="14"/>
      <c r="M159" s="15"/>
      <c r="N159" s="10"/>
      <c r="O159" s="10"/>
      <c r="P159" s="10"/>
      <c r="Q159" s="10"/>
      <c r="R159" s="10"/>
      <c r="S159" s="11"/>
      <c r="T159" s="11"/>
      <c r="U159" s="11"/>
      <c r="V159" s="11"/>
    </row>
    <row r="160" spans="4:22" s="1" customFormat="1" x14ac:dyDescent="0.25">
      <c r="D160" s="81"/>
      <c r="E160" s="81"/>
      <c r="F160" s="81"/>
      <c r="G160" s="81"/>
      <c r="H160" s="81"/>
      <c r="I160" s="81"/>
      <c r="J160" s="81"/>
      <c r="K160" s="81"/>
      <c r="L160" s="14"/>
      <c r="M160" s="15"/>
      <c r="N160" s="10"/>
      <c r="O160" s="10"/>
      <c r="P160" s="10"/>
      <c r="Q160" s="10"/>
      <c r="R160" s="10"/>
      <c r="S160" s="11"/>
      <c r="T160" s="11"/>
      <c r="U160" s="11"/>
      <c r="V160" s="11"/>
    </row>
    <row r="161" spans="4:22" s="1" customFormat="1" x14ac:dyDescent="0.25">
      <c r="D161" s="81"/>
      <c r="E161" s="81"/>
      <c r="F161" s="81"/>
      <c r="G161" s="81"/>
      <c r="H161" s="81"/>
      <c r="I161" s="81"/>
      <c r="J161" s="81"/>
      <c r="K161" s="81"/>
      <c r="L161" s="14"/>
      <c r="M161" s="15"/>
      <c r="N161" s="10"/>
      <c r="O161" s="10"/>
      <c r="P161" s="10"/>
      <c r="Q161" s="10"/>
      <c r="R161" s="10"/>
      <c r="S161" s="11"/>
      <c r="T161" s="11"/>
      <c r="U161" s="11"/>
      <c r="V161" s="11"/>
    </row>
    <row r="162" spans="4:22" s="1" customFormat="1" x14ac:dyDescent="0.25">
      <c r="D162" s="81"/>
      <c r="E162" s="81"/>
      <c r="F162" s="81"/>
      <c r="G162" s="81"/>
      <c r="H162" s="81"/>
      <c r="I162" s="81"/>
      <c r="J162" s="81"/>
      <c r="K162" s="81"/>
      <c r="L162" s="14"/>
      <c r="M162" s="15"/>
      <c r="N162" s="10"/>
      <c r="O162" s="10"/>
      <c r="P162" s="10"/>
      <c r="Q162" s="10"/>
      <c r="R162" s="10"/>
      <c r="S162" s="11"/>
      <c r="T162" s="11"/>
      <c r="U162" s="11"/>
      <c r="V162" s="11"/>
    </row>
    <row r="163" spans="4:22" s="1" customFormat="1" x14ac:dyDescent="0.25">
      <c r="D163" s="81"/>
      <c r="E163" s="81"/>
      <c r="F163" s="81"/>
      <c r="G163" s="81"/>
      <c r="H163" s="81"/>
      <c r="I163" s="81"/>
      <c r="J163" s="81"/>
      <c r="K163" s="81"/>
      <c r="L163" s="14"/>
      <c r="M163" s="15"/>
      <c r="N163" s="10"/>
      <c r="O163" s="10"/>
      <c r="P163" s="10"/>
      <c r="Q163" s="10"/>
      <c r="R163" s="10"/>
      <c r="S163" s="11"/>
      <c r="T163" s="11"/>
      <c r="U163" s="11"/>
      <c r="V163" s="11"/>
    </row>
    <row r="164" spans="4:22" s="1" customFormat="1" x14ac:dyDescent="0.25">
      <c r="D164" s="81"/>
      <c r="E164" s="81"/>
      <c r="F164" s="81"/>
      <c r="G164" s="81"/>
      <c r="H164" s="81"/>
      <c r="I164" s="81"/>
      <c r="J164" s="81"/>
      <c r="K164" s="81"/>
      <c r="L164" s="14"/>
      <c r="M164" s="15"/>
      <c r="N164" s="10"/>
      <c r="O164" s="10"/>
      <c r="P164" s="10"/>
      <c r="Q164" s="10"/>
      <c r="R164" s="10"/>
      <c r="S164" s="11"/>
      <c r="T164" s="11"/>
      <c r="U164" s="11"/>
      <c r="V164" s="11"/>
    </row>
    <row r="165" spans="4:22" s="1" customFormat="1" x14ac:dyDescent="0.25">
      <c r="D165" s="81"/>
      <c r="E165" s="81"/>
      <c r="F165" s="81"/>
      <c r="G165" s="81"/>
      <c r="H165" s="81"/>
      <c r="I165" s="81"/>
      <c r="J165" s="81"/>
      <c r="K165" s="81"/>
      <c r="L165" s="14"/>
      <c r="M165" s="15"/>
      <c r="N165" s="10"/>
      <c r="O165" s="10"/>
      <c r="P165" s="10"/>
      <c r="Q165" s="10"/>
      <c r="R165" s="10"/>
      <c r="S165" s="11"/>
      <c r="T165" s="11"/>
      <c r="U165" s="11"/>
      <c r="V165" s="11"/>
    </row>
    <row r="166" spans="4:22" s="1" customFormat="1" x14ac:dyDescent="0.25">
      <c r="D166" s="81"/>
      <c r="E166" s="81"/>
      <c r="F166" s="81"/>
      <c r="G166" s="81"/>
      <c r="H166" s="81"/>
      <c r="I166" s="81"/>
      <c r="J166" s="81"/>
      <c r="K166" s="81"/>
      <c r="L166" s="14"/>
      <c r="M166" s="15"/>
      <c r="N166" s="10"/>
      <c r="O166" s="10"/>
      <c r="P166" s="10"/>
      <c r="Q166" s="10"/>
      <c r="R166" s="10"/>
      <c r="S166" s="11"/>
      <c r="T166" s="11"/>
      <c r="U166" s="11"/>
      <c r="V166" s="11"/>
    </row>
    <row r="167" spans="4:22" s="1" customFormat="1" x14ac:dyDescent="0.25">
      <c r="D167" s="81"/>
      <c r="E167" s="81"/>
      <c r="F167" s="81"/>
      <c r="G167" s="81"/>
      <c r="H167" s="81"/>
      <c r="I167" s="81"/>
      <c r="J167" s="81"/>
      <c r="K167" s="81"/>
      <c r="L167" s="14"/>
      <c r="M167" s="15"/>
      <c r="N167" s="10"/>
      <c r="O167" s="10"/>
      <c r="P167" s="10"/>
      <c r="Q167" s="10"/>
      <c r="R167" s="10"/>
      <c r="S167" s="11"/>
      <c r="T167" s="11"/>
      <c r="U167" s="11"/>
      <c r="V167" s="11"/>
    </row>
    <row r="168" spans="4:22" s="1" customFormat="1" x14ac:dyDescent="0.25">
      <c r="D168" s="81"/>
      <c r="E168" s="81"/>
      <c r="F168" s="81"/>
      <c r="G168" s="81"/>
      <c r="H168" s="81"/>
      <c r="I168" s="81"/>
      <c r="J168" s="81"/>
      <c r="K168" s="81"/>
      <c r="L168" s="14"/>
      <c r="M168" s="15"/>
      <c r="N168" s="10"/>
      <c r="O168" s="10"/>
      <c r="P168" s="10"/>
      <c r="Q168" s="10"/>
      <c r="R168" s="10"/>
      <c r="S168" s="11"/>
      <c r="T168" s="11"/>
      <c r="U168" s="11"/>
      <c r="V168" s="11"/>
    </row>
    <row r="169" spans="4:22" s="1" customFormat="1" x14ac:dyDescent="0.25">
      <c r="D169" s="81"/>
      <c r="E169" s="81"/>
      <c r="F169" s="81"/>
      <c r="G169" s="81"/>
      <c r="H169" s="81"/>
      <c r="I169" s="81"/>
      <c r="J169" s="81"/>
      <c r="K169" s="81"/>
      <c r="L169" s="14"/>
      <c r="M169" s="15"/>
      <c r="N169" s="10"/>
      <c r="O169" s="10"/>
      <c r="P169" s="10"/>
      <c r="Q169" s="10"/>
      <c r="R169" s="10"/>
      <c r="S169" s="11"/>
      <c r="T169" s="11"/>
      <c r="U169" s="11"/>
      <c r="V169" s="11"/>
    </row>
    <row r="170" spans="4:22" s="1" customFormat="1" x14ac:dyDescent="0.25">
      <c r="D170" s="81"/>
      <c r="E170" s="81"/>
      <c r="F170" s="81"/>
      <c r="G170" s="81"/>
      <c r="H170" s="81"/>
      <c r="I170" s="81"/>
      <c r="J170" s="81"/>
      <c r="K170" s="81"/>
      <c r="L170" s="14"/>
      <c r="M170" s="15"/>
      <c r="N170" s="10"/>
      <c r="O170" s="10"/>
      <c r="P170" s="10"/>
      <c r="Q170" s="10"/>
      <c r="R170" s="10"/>
      <c r="S170" s="11"/>
      <c r="T170" s="11"/>
      <c r="U170" s="11"/>
      <c r="V170" s="11"/>
    </row>
    <row r="171" spans="4:22" s="1" customFormat="1" x14ac:dyDescent="0.25">
      <c r="D171" s="81"/>
      <c r="E171" s="81"/>
      <c r="F171" s="81"/>
      <c r="G171" s="81"/>
      <c r="H171" s="81"/>
      <c r="I171" s="81"/>
      <c r="J171" s="81"/>
      <c r="K171" s="81"/>
      <c r="L171" s="14"/>
      <c r="M171" s="15"/>
      <c r="N171" s="10"/>
      <c r="O171" s="10"/>
      <c r="P171" s="10"/>
      <c r="Q171" s="10"/>
      <c r="R171" s="10"/>
      <c r="S171" s="11"/>
      <c r="T171" s="11"/>
      <c r="U171" s="11"/>
      <c r="V171" s="11"/>
    </row>
    <row r="172" spans="4:22" s="1" customFormat="1" x14ac:dyDescent="0.25">
      <c r="D172" s="81"/>
      <c r="E172" s="81"/>
      <c r="F172" s="81"/>
      <c r="G172" s="81"/>
      <c r="H172" s="81"/>
      <c r="I172" s="81"/>
      <c r="J172" s="81"/>
      <c r="K172" s="81"/>
      <c r="L172" s="14"/>
      <c r="M172" s="15"/>
      <c r="N172" s="10"/>
      <c r="O172" s="10"/>
      <c r="P172" s="10"/>
      <c r="Q172" s="10"/>
      <c r="R172" s="10"/>
      <c r="S172" s="11"/>
      <c r="T172" s="11"/>
      <c r="U172" s="11"/>
      <c r="V172" s="11"/>
    </row>
    <row r="173" spans="4:22" s="1" customFormat="1" x14ac:dyDescent="0.25">
      <c r="D173" s="81"/>
      <c r="E173" s="81"/>
      <c r="F173" s="81"/>
      <c r="G173" s="81"/>
      <c r="H173" s="81"/>
      <c r="I173" s="81"/>
      <c r="J173" s="81"/>
      <c r="K173" s="81"/>
      <c r="L173" s="14"/>
      <c r="M173" s="15"/>
      <c r="N173" s="10"/>
      <c r="O173" s="10"/>
      <c r="P173" s="10"/>
      <c r="Q173" s="10"/>
      <c r="R173" s="10"/>
      <c r="S173" s="11"/>
      <c r="T173" s="11"/>
      <c r="U173" s="11"/>
      <c r="V173" s="11"/>
    </row>
    <row r="174" spans="4:22" s="1" customFormat="1" x14ac:dyDescent="0.25">
      <c r="D174" s="81"/>
      <c r="E174" s="81"/>
      <c r="F174" s="81"/>
      <c r="G174" s="81"/>
      <c r="H174" s="81"/>
      <c r="I174" s="81"/>
      <c r="J174" s="81"/>
      <c r="K174" s="81"/>
      <c r="L174" s="14"/>
      <c r="M174" s="15"/>
      <c r="N174" s="10"/>
      <c r="O174" s="10"/>
      <c r="P174" s="10"/>
      <c r="Q174" s="10"/>
      <c r="R174" s="10"/>
      <c r="S174" s="11"/>
      <c r="T174" s="11"/>
      <c r="U174" s="11"/>
      <c r="V174" s="11"/>
    </row>
    <row r="175" spans="4:22" s="1" customFormat="1" x14ac:dyDescent="0.25">
      <c r="D175" s="81"/>
      <c r="E175" s="81"/>
      <c r="F175" s="81"/>
      <c r="G175" s="81"/>
      <c r="H175" s="81"/>
      <c r="I175" s="81"/>
      <c r="J175" s="81"/>
      <c r="K175" s="81"/>
      <c r="L175" s="14"/>
      <c r="M175" s="15"/>
      <c r="N175" s="10"/>
      <c r="O175" s="10"/>
      <c r="P175" s="10"/>
      <c r="Q175" s="10"/>
      <c r="R175" s="10"/>
      <c r="S175" s="11"/>
      <c r="T175" s="11"/>
      <c r="U175" s="11"/>
      <c r="V175" s="11"/>
    </row>
    <row r="176" spans="4:22" s="1" customFormat="1" x14ac:dyDescent="0.25">
      <c r="D176" s="81"/>
      <c r="E176" s="81"/>
      <c r="F176" s="81"/>
      <c r="G176" s="81"/>
      <c r="H176" s="81"/>
      <c r="I176" s="81"/>
      <c r="J176" s="81"/>
      <c r="K176" s="81"/>
      <c r="L176" s="14"/>
      <c r="M176" s="15"/>
      <c r="N176" s="10"/>
      <c r="O176" s="10"/>
      <c r="P176" s="10"/>
      <c r="Q176" s="10"/>
      <c r="R176" s="10"/>
      <c r="S176" s="11"/>
      <c r="T176" s="11"/>
      <c r="U176" s="11"/>
      <c r="V176" s="11"/>
    </row>
    <row r="177" spans="4:22" s="1" customFormat="1" x14ac:dyDescent="0.25">
      <c r="D177" s="81"/>
      <c r="E177" s="81"/>
      <c r="F177" s="81"/>
      <c r="G177" s="81"/>
      <c r="H177" s="81"/>
      <c r="I177" s="81"/>
      <c r="J177" s="81"/>
      <c r="K177" s="81"/>
      <c r="L177" s="14"/>
      <c r="M177" s="15"/>
      <c r="N177" s="10"/>
      <c r="O177" s="10"/>
      <c r="P177" s="10"/>
      <c r="Q177" s="10"/>
      <c r="R177" s="10"/>
      <c r="S177" s="11"/>
      <c r="T177" s="11"/>
      <c r="U177" s="11"/>
      <c r="V177" s="11"/>
    </row>
    <row r="178" spans="4:22" s="1" customFormat="1" x14ac:dyDescent="0.25">
      <c r="D178" s="81"/>
      <c r="E178" s="81"/>
      <c r="F178" s="81"/>
      <c r="G178" s="81"/>
      <c r="H178" s="81"/>
      <c r="I178" s="81"/>
      <c r="J178" s="81"/>
      <c r="K178" s="81"/>
      <c r="L178" s="14"/>
      <c r="M178" s="15"/>
      <c r="N178" s="10"/>
      <c r="O178" s="10"/>
      <c r="P178" s="10"/>
      <c r="Q178" s="10"/>
      <c r="R178" s="10"/>
      <c r="S178" s="11"/>
      <c r="T178" s="11"/>
      <c r="U178" s="11"/>
      <c r="V178" s="11"/>
    </row>
    <row r="179" spans="4:22" s="1" customFormat="1" x14ac:dyDescent="0.25">
      <c r="D179" s="81"/>
      <c r="E179" s="81"/>
      <c r="F179" s="81"/>
      <c r="G179" s="81"/>
      <c r="H179" s="81"/>
      <c r="I179" s="81"/>
      <c r="J179" s="81"/>
      <c r="K179" s="81"/>
      <c r="L179" s="14"/>
      <c r="M179" s="15"/>
      <c r="N179" s="10"/>
      <c r="O179" s="10"/>
      <c r="P179" s="10"/>
      <c r="Q179" s="10"/>
      <c r="R179" s="10"/>
      <c r="S179" s="11"/>
      <c r="T179" s="11"/>
      <c r="U179" s="11"/>
      <c r="V179" s="11"/>
    </row>
    <row r="180" spans="4:22" s="1" customFormat="1" x14ac:dyDescent="0.25">
      <c r="D180" s="81"/>
      <c r="E180" s="81"/>
      <c r="F180" s="81"/>
      <c r="G180" s="81"/>
      <c r="H180" s="81"/>
      <c r="I180" s="81"/>
      <c r="J180" s="81"/>
      <c r="K180" s="81"/>
      <c r="L180" s="14"/>
      <c r="M180" s="15"/>
      <c r="N180" s="10"/>
      <c r="O180" s="10"/>
      <c r="P180" s="10"/>
      <c r="Q180" s="10"/>
      <c r="R180" s="10"/>
      <c r="S180" s="11"/>
      <c r="T180" s="11"/>
      <c r="U180" s="11"/>
      <c r="V180" s="11"/>
    </row>
    <row r="181" spans="4:22" s="1" customFormat="1" x14ac:dyDescent="0.25">
      <c r="D181" s="81"/>
      <c r="E181" s="81"/>
      <c r="F181" s="81"/>
      <c r="G181" s="81"/>
      <c r="H181" s="81"/>
      <c r="I181" s="81"/>
      <c r="J181" s="81"/>
      <c r="K181" s="81"/>
      <c r="L181" s="14"/>
      <c r="M181" s="15"/>
      <c r="N181" s="10"/>
      <c r="O181" s="10"/>
      <c r="P181" s="10"/>
      <c r="Q181" s="10"/>
      <c r="R181" s="10"/>
      <c r="S181" s="11"/>
      <c r="T181" s="11"/>
      <c r="U181" s="11"/>
      <c r="V181" s="11"/>
    </row>
    <row r="182" spans="4:22" s="1" customFormat="1" x14ac:dyDescent="0.25">
      <c r="D182" s="81"/>
      <c r="E182" s="81"/>
      <c r="F182" s="81"/>
      <c r="G182" s="81"/>
      <c r="H182" s="81"/>
      <c r="I182" s="81"/>
      <c r="J182" s="81"/>
      <c r="K182" s="81"/>
      <c r="L182" s="14"/>
      <c r="M182" s="15"/>
      <c r="N182" s="10"/>
      <c r="O182" s="10"/>
      <c r="P182" s="10"/>
      <c r="Q182" s="10"/>
      <c r="R182" s="10"/>
      <c r="S182" s="11"/>
      <c r="T182" s="11"/>
      <c r="U182" s="11"/>
      <c r="V182" s="11"/>
    </row>
    <row r="183" spans="4:22" s="1" customFormat="1" x14ac:dyDescent="0.25">
      <c r="D183" s="81"/>
      <c r="E183" s="81"/>
      <c r="F183" s="81"/>
      <c r="G183" s="81"/>
      <c r="H183" s="81"/>
      <c r="I183" s="81"/>
      <c r="J183" s="81"/>
      <c r="K183" s="81"/>
      <c r="L183" s="14"/>
      <c r="M183" s="15"/>
      <c r="N183" s="10"/>
      <c r="O183" s="10"/>
      <c r="P183" s="10"/>
      <c r="Q183" s="10"/>
      <c r="R183" s="10"/>
      <c r="S183" s="11"/>
      <c r="T183" s="11"/>
      <c r="U183" s="11"/>
      <c r="V183" s="11"/>
    </row>
    <row r="184" spans="4:22" s="1" customFormat="1" x14ac:dyDescent="0.25">
      <c r="D184" s="81"/>
      <c r="E184" s="81"/>
      <c r="F184" s="81"/>
      <c r="G184" s="81"/>
      <c r="H184" s="81"/>
      <c r="I184" s="81"/>
      <c r="J184" s="81"/>
      <c r="K184" s="81"/>
      <c r="L184" s="14"/>
      <c r="M184" s="15"/>
      <c r="N184" s="10"/>
      <c r="O184" s="10"/>
      <c r="P184" s="10"/>
      <c r="Q184" s="10"/>
      <c r="R184" s="10"/>
      <c r="S184" s="11"/>
      <c r="T184" s="11"/>
      <c r="U184" s="11"/>
      <c r="V184" s="11"/>
    </row>
    <row r="185" spans="4:22" s="1" customFormat="1" x14ac:dyDescent="0.25">
      <c r="D185" s="81"/>
      <c r="E185" s="81"/>
      <c r="F185" s="81"/>
      <c r="G185" s="81"/>
      <c r="H185" s="81"/>
      <c r="I185" s="81"/>
      <c r="J185" s="81"/>
      <c r="K185" s="81"/>
      <c r="L185" s="14"/>
      <c r="M185" s="15"/>
      <c r="N185" s="10"/>
      <c r="O185" s="10"/>
      <c r="P185" s="10"/>
      <c r="Q185" s="10"/>
      <c r="R185" s="10"/>
      <c r="S185" s="11"/>
      <c r="T185" s="11"/>
      <c r="U185" s="11"/>
      <c r="V185" s="11"/>
    </row>
    <row r="186" spans="4:22" s="1" customFormat="1" x14ac:dyDescent="0.25">
      <c r="D186" s="81"/>
      <c r="E186" s="81"/>
      <c r="F186" s="81"/>
      <c r="G186" s="81"/>
      <c r="H186" s="81"/>
      <c r="I186" s="81"/>
      <c r="J186" s="81"/>
      <c r="K186" s="81"/>
      <c r="L186" s="14"/>
      <c r="M186" s="15"/>
      <c r="N186" s="10"/>
      <c r="O186" s="10"/>
      <c r="P186" s="10"/>
      <c r="Q186" s="10"/>
      <c r="R186" s="10"/>
      <c r="S186" s="11"/>
      <c r="T186" s="11"/>
      <c r="U186" s="11"/>
      <c r="V186" s="11"/>
    </row>
    <row r="187" spans="4:22" s="1" customFormat="1" x14ac:dyDescent="0.25">
      <c r="D187" s="81"/>
      <c r="E187" s="81"/>
      <c r="F187" s="81"/>
      <c r="G187" s="81"/>
      <c r="H187" s="81"/>
      <c r="I187" s="81"/>
      <c r="J187" s="81"/>
      <c r="K187" s="81"/>
      <c r="L187" s="14"/>
      <c r="M187" s="15"/>
      <c r="N187" s="10"/>
      <c r="O187" s="10"/>
      <c r="P187" s="10"/>
      <c r="Q187" s="10"/>
      <c r="R187" s="10"/>
      <c r="S187" s="11"/>
      <c r="T187" s="11"/>
      <c r="U187" s="11"/>
      <c r="V187" s="11"/>
    </row>
    <row r="188" spans="4:22" s="1" customFormat="1" x14ac:dyDescent="0.25">
      <c r="D188" s="81"/>
      <c r="E188" s="81"/>
      <c r="F188" s="81"/>
      <c r="G188" s="81"/>
      <c r="H188" s="81"/>
      <c r="I188" s="81"/>
      <c r="J188" s="81"/>
      <c r="K188" s="81"/>
      <c r="L188" s="14"/>
      <c r="M188" s="15"/>
      <c r="N188" s="10"/>
      <c r="O188" s="10"/>
      <c r="P188" s="10"/>
      <c r="Q188" s="10"/>
      <c r="R188" s="10"/>
      <c r="S188" s="11"/>
      <c r="T188" s="11"/>
      <c r="U188" s="11"/>
      <c r="V188" s="11"/>
    </row>
    <row r="189" spans="4:22" s="1" customFormat="1" x14ac:dyDescent="0.25">
      <c r="D189" s="81"/>
      <c r="E189" s="81"/>
      <c r="F189" s="81"/>
      <c r="G189" s="81"/>
      <c r="H189" s="81"/>
      <c r="I189" s="81"/>
      <c r="J189" s="81"/>
      <c r="K189" s="81"/>
      <c r="L189" s="14"/>
      <c r="M189" s="15"/>
      <c r="N189" s="10"/>
      <c r="O189" s="10"/>
      <c r="P189" s="10"/>
      <c r="Q189" s="10"/>
      <c r="R189" s="10"/>
      <c r="S189" s="11"/>
      <c r="T189" s="11"/>
      <c r="U189" s="11"/>
      <c r="V189" s="11"/>
    </row>
    <row r="190" spans="4:22" s="1" customFormat="1" x14ac:dyDescent="0.25">
      <c r="D190" s="81"/>
      <c r="E190" s="81"/>
      <c r="F190" s="81"/>
      <c r="G190" s="81"/>
      <c r="H190" s="81"/>
      <c r="I190" s="81"/>
      <c r="J190" s="81"/>
      <c r="K190" s="81"/>
      <c r="L190" s="14"/>
      <c r="M190" s="15"/>
      <c r="N190" s="10"/>
      <c r="O190" s="10"/>
      <c r="P190" s="10"/>
      <c r="Q190" s="10"/>
      <c r="R190" s="10"/>
      <c r="S190" s="11"/>
      <c r="T190" s="11"/>
      <c r="U190" s="11"/>
      <c r="V190" s="11"/>
    </row>
    <row r="191" spans="4:22" s="1" customFormat="1" x14ac:dyDescent="0.25">
      <c r="D191" s="81"/>
      <c r="E191" s="81"/>
      <c r="F191" s="81"/>
      <c r="G191" s="81"/>
      <c r="H191" s="81"/>
      <c r="I191" s="81"/>
      <c r="J191" s="81"/>
      <c r="K191" s="81"/>
      <c r="L191" s="14"/>
      <c r="M191" s="15"/>
      <c r="N191" s="10"/>
      <c r="O191" s="10"/>
      <c r="P191" s="10"/>
      <c r="Q191" s="10"/>
      <c r="R191" s="10"/>
      <c r="S191" s="11"/>
      <c r="T191" s="11"/>
      <c r="U191" s="11"/>
      <c r="V191" s="11"/>
    </row>
    <row r="192" spans="4:22" s="1" customFormat="1" x14ac:dyDescent="0.25">
      <c r="D192" s="81"/>
      <c r="E192" s="81"/>
      <c r="F192" s="81"/>
      <c r="G192" s="81"/>
      <c r="H192" s="81"/>
      <c r="I192" s="81"/>
      <c r="J192" s="81"/>
      <c r="K192" s="81"/>
      <c r="L192" s="14"/>
      <c r="M192" s="15"/>
      <c r="N192" s="10"/>
      <c r="O192" s="10"/>
      <c r="P192" s="10"/>
      <c r="Q192" s="10"/>
      <c r="R192" s="10"/>
      <c r="S192" s="11"/>
      <c r="T192" s="11"/>
      <c r="U192" s="11"/>
      <c r="V192" s="11"/>
    </row>
    <row r="193" spans="4:22" s="1" customFormat="1" x14ac:dyDescent="0.25">
      <c r="D193" s="81"/>
      <c r="E193" s="81"/>
      <c r="F193" s="81"/>
      <c r="G193" s="81"/>
      <c r="H193" s="81"/>
      <c r="I193" s="81"/>
      <c r="J193" s="81"/>
      <c r="K193" s="81"/>
      <c r="L193" s="14"/>
      <c r="M193" s="15"/>
      <c r="N193" s="10"/>
      <c r="O193" s="10"/>
      <c r="P193" s="10"/>
      <c r="Q193" s="10"/>
      <c r="R193" s="10"/>
      <c r="S193" s="11"/>
      <c r="T193" s="11"/>
      <c r="U193" s="11"/>
      <c r="V193" s="11"/>
    </row>
    <row r="194" spans="4:22" s="1" customFormat="1" x14ac:dyDescent="0.25">
      <c r="D194" s="81"/>
      <c r="E194" s="81"/>
      <c r="F194" s="81"/>
      <c r="G194" s="81"/>
      <c r="H194" s="81"/>
      <c r="I194" s="81"/>
      <c r="J194" s="81"/>
      <c r="K194" s="81"/>
      <c r="L194" s="14"/>
      <c r="M194" s="15"/>
      <c r="N194" s="10"/>
      <c r="O194" s="10"/>
      <c r="P194" s="10"/>
      <c r="Q194" s="10"/>
      <c r="R194" s="10"/>
      <c r="S194" s="11"/>
      <c r="T194" s="11"/>
      <c r="U194" s="11"/>
      <c r="V194" s="11"/>
    </row>
    <row r="195" spans="4:22" s="1" customFormat="1" x14ac:dyDescent="0.25">
      <c r="D195" s="81"/>
      <c r="E195" s="81"/>
      <c r="F195" s="81"/>
      <c r="G195" s="81"/>
      <c r="H195" s="81"/>
      <c r="I195" s="81"/>
      <c r="J195" s="81"/>
      <c r="K195" s="81"/>
      <c r="L195" s="14"/>
      <c r="M195" s="15"/>
      <c r="N195" s="10"/>
      <c r="O195" s="10"/>
      <c r="P195" s="10"/>
      <c r="Q195" s="10"/>
      <c r="R195" s="10"/>
      <c r="S195" s="11"/>
      <c r="T195" s="11"/>
      <c r="U195" s="11"/>
      <c r="V195" s="11"/>
    </row>
    <row r="196" spans="4:22" s="1" customFormat="1" x14ac:dyDescent="0.25">
      <c r="D196" s="81"/>
      <c r="E196" s="81"/>
      <c r="F196" s="81"/>
      <c r="G196" s="81"/>
      <c r="H196" s="81"/>
      <c r="I196" s="81"/>
      <c r="J196" s="81"/>
      <c r="K196" s="81"/>
      <c r="L196" s="14"/>
      <c r="M196" s="15"/>
      <c r="N196" s="10"/>
      <c r="O196" s="10"/>
      <c r="P196" s="10"/>
      <c r="Q196" s="10"/>
      <c r="R196" s="10"/>
      <c r="S196" s="11"/>
      <c r="T196" s="11"/>
      <c r="U196" s="11"/>
      <c r="V196" s="11"/>
    </row>
    <row r="197" spans="4:22" s="1" customFormat="1" x14ac:dyDescent="0.25">
      <c r="D197" s="81"/>
      <c r="E197" s="81"/>
      <c r="F197" s="81"/>
      <c r="G197" s="81"/>
      <c r="H197" s="81"/>
      <c r="I197" s="81"/>
      <c r="J197" s="81"/>
      <c r="K197" s="81"/>
      <c r="L197" s="14"/>
      <c r="M197" s="15"/>
      <c r="N197" s="10"/>
      <c r="O197" s="10"/>
      <c r="P197" s="10"/>
      <c r="Q197" s="10"/>
      <c r="R197" s="10"/>
      <c r="S197" s="11"/>
      <c r="T197" s="11"/>
      <c r="U197" s="11"/>
      <c r="V197" s="11"/>
    </row>
    <row r="198" spans="4:22" s="1" customFormat="1" x14ac:dyDescent="0.25">
      <c r="D198" s="81"/>
      <c r="E198" s="81"/>
      <c r="F198" s="81"/>
      <c r="G198" s="81"/>
      <c r="H198" s="81"/>
      <c r="I198" s="81"/>
      <c r="J198" s="81"/>
      <c r="K198" s="81"/>
      <c r="L198" s="14"/>
      <c r="M198" s="15"/>
      <c r="N198" s="10"/>
      <c r="O198" s="10"/>
      <c r="P198" s="10"/>
      <c r="Q198" s="10"/>
      <c r="R198" s="10"/>
      <c r="S198" s="11"/>
      <c r="T198" s="11"/>
      <c r="U198" s="11"/>
      <c r="V198" s="11"/>
    </row>
    <row r="199" spans="4:22" s="1" customFormat="1" x14ac:dyDescent="0.25">
      <c r="D199" s="81"/>
      <c r="E199" s="81"/>
      <c r="F199" s="81"/>
      <c r="G199" s="81"/>
      <c r="H199" s="81"/>
      <c r="I199" s="81"/>
      <c r="J199" s="81"/>
      <c r="K199" s="81"/>
      <c r="L199" s="14"/>
      <c r="M199" s="15"/>
      <c r="N199" s="10"/>
      <c r="O199" s="10"/>
      <c r="P199" s="10"/>
      <c r="Q199" s="10"/>
      <c r="R199" s="10"/>
      <c r="S199" s="11"/>
      <c r="T199" s="11"/>
      <c r="U199" s="11"/>
      <c r="V199" s="11"/>
    </row>
    <row r="200" spans="4:22" s="1" customFormat="1" x14ac:dyDescent="0.25">
      <c r="D200" s="81"/>
      <c r="E200" s="81"/>
      <c r="F200" s="81"/>
      <c r="G200" s="81"/>
      <c r="H200" s="81"/>
      <c r="I200" s="81"/>
      <c r="J200" s="81"/>
      <c r="K200" s="81"/>
      <c r="L200" s="14"/>
      <c r="M200" s="15"/>
      <c r="N200" s="10"/>
      <c r="O200" s="10"/>
      <c r="P200" s="10"/>
      <c r="Q200" s="10"/>
      <c r="R200" s="10"/>
      <c r="S200" s="11"/>
      <c r="T200" s="11"/>
      <c r="U200" s="11"/>
      <c r="V200" s="11"/>
    </row>
    <row r="201" spans="4:22" s="1" customFormat="1" x14ac:dyDescent="0.25">
      <c r="D201" s="81"/>
      <c r="E201" s="81"/>
      <c r="F201" s="81"/>
      <c r="G201" s="81"/>
      <c r="H201" s="81"/>
      <c r="I201" s="81"/>
      <c r="J201" s="81"/>
      <c r="K201" s="81"/>
      <c r="L201" s="14"/>
      <c r="M201" s="15"/>
      <c r="N201" s="10"/>
      <c r="O201" s="10"/>
      <c r="P201" s="10"/>
      <c r="Q201" s="10"/>
      <c r="R201" s="10"/>
      <c r="S201" s="11"/>
      <c r="T201" s="11"/>
      <c r="U201" s="11"/>
      <c r="V201" s="11"/>
    </row>
    <row r="202" spans="4:22" s="1" customFormat="1" x14ac:dyDescent="0.25">
      <c r="D202" s="81"/>
      <c r="E202" s="81"/>
      <c r="F202" s="81"/>
      <c r="G202" s="81"/>
      <c r="H202" s="81"/>
      <c r="I202" s="81"/>
      <c r="J202" s="81"/>
      <c r="K202" s="81"/>
      <c r="L202" s="14"/>
      <c r="M202" s="15"/>
      <c r="N202" s="10"/>
      <c r="O202" s="10"/>
      <c r="P202" s="10"/>
      <c r="Q202" s="10"/>
      <c r="R202" s="10"/>
      <c r="S202" s="11"/>
      <c r="T202" s="11"/>
      <c r="U202" s="11"/>
      <c r="V202" s="11"/>
    </row>
    <row r="203" spans="4:22" s="1" customFormat="1" x14ac:dyDescent="0.25">
      <c r="D203" s="81"/>
      <c r="E203" s="81"/>
      <c r="F203" s="81"/>
      <c r="G203" s="81"/>
      <c r="H203" s="81"/>
      <c r="I203" s="81"/>
      <c r="J203" s="81"/>
      <c r="K203" s="81"/>
      <c r="L203" s="14"/>
      <c r="M203" s="15"/>
      <c r="N203" s="10"/>
      <c r="O203" s="10"/>
      <c r="P203" s="10"/>
      <c r="Q203" s="10"/>
      <c r="R203" s="10"/>
      <c r="S203" s="11"/>
      <c r="T203" s="11"/>
      <c r="U203" s="11"/>
      <c r="V203" s="11"/>
    </row>
    <row r="204" spans="4:22" s="1" customFormat="1" x14ac:dyDescent="0.25">
      <c r="D204" s="81"/>
      <c r="E204" s="81"/>
      <c r="F204" s="81"/>
      <c r="G204" s="81"/>
      <c r="H204" s="81"/>
      <c r="I204" s="81"/>
      <c r="J204" s="81"/>
      <c r="K204" s="81"/>
      <c r="L204" s="14"/>
      <c r="M204" s="15"/>
      <c r="N204" s="10"/>
      <c r="O204" s="10"/>
      <c r="P204" s="10"/>
      <c r="Q204" s="10"/>
      <c r="R204" s="10"/>
      <c r="S204" s="11"/>
      <c r="T204" s="11"/>
      <c r="U204" s="11"/>
      <c r="V204" s="11"/>
    </row>
    <row r="205" spans="4:22" s="1" customFormat="1" x14ac:dyDescent="0.25">
      <c r="D205" s="81"/>
      <c r="E205" s="81"/>
      <c r="F205" s="81"/>
      <c r="G205" s="81"/>
      <c r="H205" s="81"/>
      <c r="I205" s="81"/>
      <c r="J205" s="81"/>
      <c r="K205" s="81"/>
      <c r="L205" s="14"/>
      <c r="M205" s="15"/>
      <c r="N205" s="10"/>
      <c r="O205" s="10"/>
      <c r="P205" s="10"/>
      <c r="Q205" s="10"/>
      <c r="R205" s="10"/>
      <c r="S205" s="11"/>
      <c r="T205" s="11"/>
      <c r="U205" s="11"/>
      <c r="V205" s="11"/>
    </row>
    <row r="206" spans="4:22" s="1" customFormat="1" x14ac:dyDescent="0.25">
      <c r="D206" s="81"/>
      <c r="E206" s="81"/>
      <c r="F206" s="81"/>
      <c r="G206" s="81"/>
      <c r="H206" s="81"/>
      <c r="I206" s="81"/>
      <c r="J206" s="81"/>
      <c r="K206" s="81"/>
      <c r="L206" s="14"/>
      <c r="M206" s="15"/>
      <c r="N206" s="10"/>
      <c r="O206" s="10"/>
      <c r="P206" s="10"/>
      <c r="Q206" s="10"/>
      <c r="R206" s="10"/>
      <c r="S206" s="11"/>
      <c r="T206" s="11"/>
      <c r="U206" s="11"/>
      <c r="V206" s="11"/>
    </row>
    <row r="207" spans="4:22" s="1" customFormat="1" x14ac:dyDescent="0.25">
      <c r="D207" s="81"/>
      <c r="E207" s="81"/>
      <c r="F207" s="81"/>
      <c r="G207" s="81"/>
      <c r="H207" s="81"/>
      <c r="I207" s="81"/>
      <c r="J207" s="81"/>
      <c r="K207" s="81"/>
      <c r="L207" s="14"/>
      <c r="M207" s="15"/>
      <c r="N207" s="10"/>
      <c r="O207" s="10"/>
      <c r="P207" s="10"/>
      <c r="Q207" s="10"/>
      <c r="R207" s="10"/>
      <c r="S207" s="11"/>
      <c r="T207" s="11"/>
      <c r="U207" s="11"/>
      <c r="V207" s="11"/>
    </row>
    <row r="208" spans="4:22" s="1" customFormat="1" x14ac:dyDescent="0.25">
      <c r="D208" s="81"/>
      <c r="E208" s="81"/>
      <c r="F208" s="81"/>
      <c r="G208" s="81"/>
      <c r="H208" s="81"/>
      <c r="I208" s="81"/>
      <c r="J208" s="81"/>
      <c r="K208" s="81"/>
      <c r="L208" s="14"/>
      <c r="M208" s="15"/>
      <c r="N208" s="10"/>
      <c r="O208" s="10"/>
      <c r="P208" s="10"/>
      <c r="Q208" s="10"/>
      <c r="R208" s="10"/>
      <c r="S208" s="11"/>
      <c r="T208" s="11"/>
      <c r="U208" s="11"/>
      <c r="V208" s="11"/>
    </row>
    <row r="209" spans="4:22" s="1" customFormat="1" x14ac:dyDescent="0.25">
      <c r="D209" s="81"/>
      <c r="E209" s="81"/>
      <c r="F209" s="81"/>
      <c r="G209" s="81"/>
      <c r="H209" s="81"/>
      <c r="I209" s="81"/>
      <c r="J209" s="81"/>
      <c r="K209" s="81"/>
      <c r="L209" s="14"/>
      <c r="M209" s="15"/>
      <c r="N209" s="10"/>
      <c r="O209" s="10"/>
      <c r="P209" s="10"/>
      <c r="Q209" s="10"/>
      <c r="R209" s="10"/>
      <c r="S209" s="11"/>
      <c r="T209" s="11"/>
      <c r="U209" s="11"/>
      <c r="V209" s="11"/>
    </row>
    <row r="210" spans="4:22" s="1" customFormat="1" x14ac:dyDescent="0.25">
      <c r="D210" s="81"/>
      <c r="E210" s="81"/>
      <c r="F210" s="81"/>
      <c r="G210" s="81"/>
      <c r="H210" s="81"/>
      <c r="I210" s="81"/>
      <c r="J210" s="81"/>
      <c r="K210" s="81"/>
      <c r="L210" s="14"/>
      <c r="M210" s="15"/>
      <c r="N210" s="10"/>
      <c r="O210" s="10"/>
      <c r="P210" s="10"/>
      <c r="Q210" s="10"/>
      <c r="R210" s="10"/>
      <c r="S210" s="11"/>
      <c r="T210" s="11"/>
      <c r="U210" s="11"/>
      <c r="V210" s="11"/>
    </row>
    <row r="211" spans="4:22" s="1" customFormat="1" x14ac:dyDescent="0.25">
      <c r="D211" s="81"/>
      <c r="E211" s="81"/>
      <c r="F211" s="81"/>
      <c r="G211" s="81"/>
      <c r="H211" s="81"/>
      <c r="I211" s="81"/>
      <c r="J211" s="81"/>
      <c r="K211" s="81"/>
      <c r="L211" s="14"/>
      <c r="M211" s="15"/>
      <c r="N211" s="10"/>
      <c r="O211" s="10"/>
      <c r="P211" s="10"/>
      <c r="Q211" s="10"/>
      <c r="R211" s="10"/>
      <c r="S211" s="11"/>
      <c r="T211" s="11"/>
      <c r="U211" s="11"/>
      <c r="V211" s="11"/>
    </row>
    <row r="212" spans="4:22" s="1" customFormat="1" x14ac:dyDescent="0.25">
      <c r="D212" s="81"/>
      <c r="E212" s="81"/>
      <c r="F212" s="81"/>
      <c r="G212" s="81"/>
      <c r="H212" s="81"/>
      <c r="I212" s="81"/>
      <c r="J212" s="81"/>
      <c r="K212" s="81"/>
      <c r="L212" s="14"/>
      <c r="M212" s="15"/>
      <c r="N212" s="10"/>
      <c r="O212" s="10"/>
      <c r="P212" s="10"/>
      <c r="Q212" s="10"/>
      <c r="R212" s="10"/>
      <c r="S212" s="11"/>
      <c r="T212" s="11"/>
      <c r="U212" s="11"/>
      <c r="V212" s="11"/>
    </row>
    <row r="213" spans="4:22" s="1" customFormat="1" x14ac:dyDescent="0.25">
      <c r="D213" s="81"/>
      <c r="E213" s="81"/>
      <c r="F213" s="81"/>
      <c r="G213" s="81"/>
      <c r="H213" s="81"/>
      <c r="I213" s="81"/>
      <c r="J213" s="81"/>
      <c r="K213" s="81"/>
      <c r="L213" s="14"/>
      <c r="M213" s="15"/>
      <c r="N213" s="10"/>
      <c r="O213" s="10"/>
      <c r="P213" s="10"/>
      <c r="Q213" s="10"/>
      <c r="R213" s="10"/>
      <c r="S213" s="11"/>
      <c r="T213" s="11"/>
      <c r="U213" s="11"/>
      <c r="V213" s="11"/>
    </row>
    <row r="214" spans="4:22" s="1" customFormat="1" x14ac:dyDescent="0.25">
      <c r="D214" s="81"/>
      <c r="E214" s="81"/>
      <c r="F214" s="81"/>
      <c r="G214" s="81"/>
      <c r="H214" s="81"/>
      <c r="I214" s="81"/>
      <c r="J214" s="81"/>
      <c r="K214" s="81"/>
      <c r="L214" s="14"/>
      <c r="M214" s="15"/>
      <c r="N214" s="10"/>
      <c r="O214" s="10"/>
      <c r="P214" s="10"/>
      <c r="Q214" s="10"/>
      <c r="R214" s="10"/>
      <c r="S214" s="11"/>
      <c r="T214" s="11"/>
      <c r="U214" s="11"/>
      <c r="V214" s="11"/>
    </row>
    <row r="215" spans="4:22" s="1" customFormat="1" x14ac:dyDescent="0.25">
      <c r="D215" s="81"/>
      <c r="E215" s="81"/>
      <c r="F215" s="81"/>
      <c r="G215" s="81"/>
      <c r="H215" s="81"/>
      <c r="I215" s="81"/>
      <c r="J215" s="81"/>
      <c r="K215" s="81"/>
      <c r="L215" s="14"/>
      <c r="M215" s="15"/>
      <c r="N215" s="10"/>
      <c r="O215" s="10"/>
      <c r="P215" s="10"/>
      <c r="Q215" s="10"/>
      <c r="R215" s="10"/>
      <c r="S215" s="11"/>
      <c r="T215" s="11"/>
      <c r="U215" s="11"/>
      <c r="V215" s="11"/>
    </row>
    <row r="216" spans="4:22" s="1" customFormat="1" x14ac:dyDescent="0.25">
      <c r="D216" s="81"/>
      <c r="E216" s="81"/>
      <c r="F216" s="81"/>
      <c r="G216" s="81"/>
      <c r="H216" s="81"/>
      <c r="I216" s="81"/>
      <c r="J216" s="81"/>
      <c r="K216" s="81"/>
      <c r="L216" s="14"/>
      <c r="M216" s="15"/>
      <c r="N216" s="10"/>
      <c r="O216" s="10"/>
      <c r="P216" s="10"/>
      <c r="Q216" s="10"/>
      <c r="R216" s="10"/>
      <c r="S216" s="11"/>
      <c r="T216" s="11"/>
      <c r="U216" s="11"/>
      <c r="V216" s="11"/>
    </row>
    <row r="217" spans="4:22" s="1" customFormat="1" x14ac:dyDescent="0.25">
      <c r="D217" s="81"/>
      <c r="E217" s="81"/>
      <c r="F217" s="81"/>
      <c r="G217" s="81"/>
      <c r="H217" s="81"/>
      <c r="I217" s="81"/>
      <c r="J217" s="81"/>
      <c r="K217" s="81"/>
      <c r="L217" s="14"/>
      <c r="M217" s="15"/>
      <c r="N217" s="10"/>
      <c r="O217" s="10"/>
      <c r="P217" s="10"/>
      <c r="Q217" s="10"/>
      <c r="R217" s="10"/>
      <c r="S217" s="11"/>
      <c r="T217" s="11"/>
      <c r="U217" s="11"/>
      <c r="V217" s="11"/>
    </row>
    <row r="218" spans="4:22" s="1" customFormat="1" x14ac:dyDescent="0.25">
      <c r="D218" s="81"/>
      <c r="E218" s="81"/>
      <c r="F218" s="81"/>
      <c r="G218" s="81"/>
      <c r="H218" s="81"/>
      <c r="I218" s="81"/>
      <c r="J218" s="81"/>
      <c r="K218" s="81"/>
      <c r="L218" s="14"/>
      <c r="M218" s="15"/>
      <c r="N218" s="10"/>
      <c r="O218" s="10"/>
      <c r="P218" s="10"/>
      <c r="Q218" s="10"/>
      <c r="R218" s="10"/>
      <c r="S218" s="11"/>
      <c r="T218" s="11"/>
      <c r="U218" s="11"/>
      <c r="V218" s="11"/>
    </row>
    <row r="219" spans="4:22" s="1" customFormat="1" x14ac:dyDescent="0.25">
      <c r="D219" s="81"/>
      <c r="E219" s="81"/>
      <c r="F219" s="81"/>
      <c r="G219" s="81"/>
      <c r="H219" s="81"/>
      <c r="I219" s="81"/>
      <c r="J219" s="81"/>
      <c r="K219" s="81"/>
      <c r="L219" s="14"/>
      <c r="M219" s="15"/>
      <c r="N219" s="10"/>
      <c r="O219" s="10"/>
      <c r="P219" s="10"/>
      <c r="Q219" s="10"/>
      <c r="R219" s="10"/>
      <c r="S219" s="11"/>
      <c r="T219" s="11"/>
      <c r="U219" s="11"/>
      <c r="V219" s="11"/>
    </row>
    <row r="220" spans="4:22" s="1" customFormat="1" x14ac:dyDescent="0.25">
      <c r="D220" s="81"/>
      <c r="E220" s="81"/>
      <c r="F220" s="81"/>
      <c r="G220" s="81"/>
      <c r="H220" s="81"/>
      <c r="I220" s="81"/>
      <c r="J220" s="81"/>
      <c r="K220" s="81"/>
      <c r="L220" s="14"/>
      <c r="M220" s="15"/>
      <c r="N220" s="10"/>
      <c r="O220" s="10"/>
      <c r="P220" s="10"/>
      <c r="Q220" s="10"/>
      <c r="R220" s="10"/>
      <c r="S220" s="11"/>
      <c r="T220" s="11"/>
      <c r="U220" s="11"/>
      <c r="V220" s="11"/>
    </row>
    <row r="221" spans="4:22" s="1" customFormat="1" x14ac:dyDescent="0.25">
      <c r="D221" s="81"/>
      <c r="E221" s="81"/>
      <c r="F221" s="81"/>
      <c r="G221" s="81"/>
      <c r="H221" s="81"/>
      <c r="I221" s="81"/>
      <c r="J221" s="81"/>
      <c r="K221" s="81"/>
      <c r="L221" s="14"/>
      <c r="M221" s="15"/>
      <c r="N221" s="10"/>
      <c r="O221" s="10"/>
      <c r="P221" s="10"/>
      <c r="Q221" s="10"/>
      <c r="R221" s="10"/>
      <c r="S221" s="11"/>
      <c r="T221" s="11"/>
      <c r="U221" s="11"/>
      <c r="V221" s="11"/>
    </row>
    <row r="222" spans="4:22" s="1" customFormat="1" x14ac:dyDescent="0.25">
      <c r="D222" s="81"/>
      <c r="E222" s="81"/>
      <c r="F222" s="81"/>
      <c r="G222" s="81"/>
      <c r="H222" s="81"/>
      <c r="I222" s="81"/>
      <c r="J222" s="81"/>
      <c r="K222" s="81"/>
      <c r="L222" s="14"/>
      <c r="M222" s="15"/>
      <c r="N222" s="10"/>
      <c r="O222" s="10"/>
      <c r="P222" s="10"/>
      <c r="Q222" s="10"/>
      <c r="R222" s="10"/>
      <c r="S222" s="11"/>
      <c r="T222" s="11"/>
      <c r="U222" s="11"/>
      <c r="V222" s="11"/>
    </row>
    <row r="223" spans="4:22" s="1" customFormat="1" x14ac:dyDescent="0.25">
      <c r="D223" s="81"/>
      <c r="E223" s="81"/>
      <c r="F223" s="81"/>
      <c r="G223" s="81"/>
      <c r="H223" s="81"/>
      <c r="I223" s="81"/>
      <c r="J223" s="81"/>
      <c r="K223" s="81"/>
      <c r="L223" s="14"/>
      <c r="M223" s="15"/>
      <c r="N223" s="10"/>
      <c r="O223" s="10"/>
      <c r="P223" s="10"/>
      <c r="Q223" s="10"/>
      <c r="R223" s="10"/>
      <c r="S223" s="11"/>
      <c r="T223" s="11"/>
      <c r="U223" s="11"/>
      <c r="V223" s="11"/>
    </row>
    <row r="224" spans="4:22" s="1" customFormat="1" x14ac:dyDescent="0.25">
      <c r="D224" s="81"/>
      <c r="E224" s="81"/>
      <c r="F224" s="81"/>
      <c r="G224" s="81"/>
      <c r="H224" s="81"/>
      <c r="I224" s="81"/>
      <c r="J224" s="81"/>
      <c r="K224" s="81"/>
      <c r="L224" s="14"/>
      <c r="M224" s="15"/>
      <c r="N224" s="10"/>
      <c r="O224" s="10"/>
      <c r="P224" s="10"/>
      <c r="Q224" s="10"/>
      <c r="R224" s="10"/>
      <c r="S224" s="11"/>
      <c r="T224" s="11"/>
      <c r="U224" s="11"/>
      <c r="V224" s="11"/>
    </row>
    <row r="225" spans="4:22" s="1" customFormat="1" x14ac:dyDescent="0.25">
      <c r="D225" s="81"/>
      <c r="E225" s="81"/>
      <c r="F225" s="81"/>
      <c r="G225" s="81"/>
      <c r="H225" s="81"/>
      <c r="I225" s="81"/>
      <c r="J225" s="81"/>
      <c r="K225" s="81"/>
      <c r="L225" s="14"/>
      <c r="M225" s="15"/>
      <c r="N225" s="10"/>
      <c r="O225" s="10"/>
      <c r="P225" s="10"/>
      <c r="Q225" s="10"/>
      <c r="R225" s="10"/>
      <c r="S225" s="11"/>
      <c r="T225" s="11"/>
      <c r="U225" s="11"/>
      <c r="V225" s="11"/>
    </row>
    <row r="226" spans="4:22" s="1" customFormat="1" x14ac:dyDescent="0.25">
      <c r="D226" s="81"/>
      <c r="E226" s="81"/>
      <c r="F226" s="81"/>
      <c r="G226" s="81"/>
      <c r="H226" s="81"/>
      <c r="I226" s="81"/>
      <c r="J226" s="81"/>
      <c r="K226" s="81"/>
      <c r="L226" s="14"/>
      <c r="M226" s="15"/>
      <c r="N226" s="10"/>
      <c r="O226" s="10"/>
      <c r="P226" s="10"/>
      <c r="Q226" s="10"/>
      <c r="R226" s="10"/>
      <c r="S226" s="11"/>
      <c r="T226" s="11"/>
      <c r="U226" s="11"/>
      <c r="V226" s="11"/>
    </row>
    <row r="227" spans="4:22" s="1" customFormat="1" x14ac:dyDescent="0.25">
      <c r="D227" s="81"/>
      <c r="E227" s="81"/>
      <c r="F227" s="81"/>
      <c r="G227" s="81"/>
      <c r="H227" s="81"/>
      <c r="I227" s="81"/>
      <c r="J227" s="81"/>
      <c r="K227" s="81"/>
      <c r="L227" s="14"/>
      <c r="M227" s="15"/>
      <c r="N227" s="10"/>
      <c r="O227" s="10"/>
      <c r="P227" s="10"/>
      <c r="Q227" s="10"/>
      <c r="R227" s="10"/>
      <c r="S227" s="11"/>
      <c r="T227" s="11"/>
      <c r="U227" s="11"/>
      <c r="V227" s="11"/>
    </row>
    <row r="228" spans="4:22" s="1" customFormat="1" x14ac:dyDescent="0.25">
      <c r="D228" s="81"/>
      <c r="E228" s="81"/>
      <c r="F228" s="81"/>
      <c r="G228" s="81"/>
      <c r="H228" s="81"/>
      <c r="I228" s="81"/>
      <c r="J228" s="81"/>
      <c r="K228" s="81"/>
      <c r="L228" s="14"/>
      <c r="M228" s="15"/>
      <c r="N228" s="10"/>
      <c r="O228" s="10"/>
      <c r="P228" s="10"/>
      <c r="Q228" s="10"/>
      <c r="R228" s="10"/>
      <c r="S228" s="11"/>
      <c r="T228" s="11"/>
      <c r="U228" s="11"/>
      <c r="V228" s="11"/>
    </row>
    <row r="229" spans="4:22" s="1" customFormat="1" x14ac:dyDescent="0.25">
      <c r="D229" s="81"/>
      <c r="E229" s="81"/>
      <c r="F229" s="81"/>
      <c r="G229" s="81"/>
      <c r="H229" s="81"/>
      <c r="I229" s="81"/>
      <c r="J229" s="81"/>
      <c r="K229" s="81"/>
      <c r="L229" s="14"/>
      <c r="M229" s="15"/>
      <c r="N229" s="10"/>
      <c r="O229" s="10"/>
      <c r="P229" s="10"/>
      <c r="Q229" s="10"/>
      <c r="R229" s="10"/>
      <c r="S229" s="11"/>
      <c r="T229" s="11"/>
      <c r="U229" s="11"/>
      <c r="V229" s="11"/>
    </row>
    <row r="230" spans="4:22" s="1" customFormat="1" x14ac:dyDescent="0.25">
      <c r="D230" s="81"/>
      <c r="E230" s="81"/>
      <c r="F230" s="81"/>
      <c r="G230" s="81"/>
      <c r="H230" s="81"/>
      <c r="I230" s="81"/>
      <c r="J230" s="81"/>
      <c r="K230" s="81"/>
      <c r="L230" s="14"/>
      <c r="M230" s="15"/>
      <c r="N230" s="10"/>
      <c r="O230" s="10"/>
      <c r="P230" s="10"/>
      <c r="Q230" s="10"/>
      <c r="R230" s="10"/>
      <c r="S230" s="11"/>
      <c r="T230" s="11"/>
      <c r="U230" s="11"/>
      <c r="V230" s="11"/>
    </row>
    <row r="231" spans="4:22" s="1" customFormat="1" x14ac:dyDescent="0.25">
      <c r="D231" s="81"/>
      <c r="E231" s="81"/>
      <c r="F231" s="81"/>
      <c r="G231" s="81"/>
      <c r="H231" s="81"/>
      <c r="I231" s="81"/>
      <c r="J231" s="81"/>
      <c r="K231" s="81"/>
      <c r="L231" s="14"/>
      <c r="M231" s="15"/>
      <c r="N231" s="10"/>
      <c r="O231" s="10"/>
      <c r="P231" s="10"/>
      <c r="Q231" s="10"/>
      <c r="R231" s="10"/>
      <c r="S231" s="11"/>
      <c r="T231" s="11"/>
      <c r="U231" s="11"/>
      <c r="V231" s="11"/>
    </row>
    <row r="232" spans="4:22" s="1" customFormat="1" x14ac:dyDescent="0.25">
      <c r="D232" s="81"/>
      <c r="E232" s="81"/>
      <c r="F232" s="81"/>
      <c r="G232" s="81"/>
      <c r="H232" s="81"/>
      <c r="I232" s="81"/>
      <c r="J232" s="81"/>
      <c r="K232" s="81"/>
      <c r="L232" s="14"/>
      <c r="M232" s="15"/>
      <c r="N232" s="10"/>
      <c r="O232" s="10"/>
      <c r="P232" s="10"/>
      <c r="Q232" s="10"/>
      <c r="R232" s="10"/>
      <c r="S232" s="11"/>
      <c r="T232" s="11"/>
      <c r="U232" s="11"/>
      <c r="V232" s="11"/>
    </row>
    <row r="233" spans="4:22" s="1" customFormat="1" x14ac:dyDescent="0.25">
      <c r="D233" s="81"/>
      <c r="E233" s="81"/>
      <c r="F233" s="81"/>
      <c r="G233" s="81"/>
      <c r="H233" s="81"/>
      <c r="I233" s="81"/>
      <c r="J233" s="81"/>
      <c r="K233" s="81"/>
      <c r="L233" s="14"/>
      <c r="M233" s="15"/>
      <c r="N233" s="10"/>
      <c r="O233" s="10"/>
      <c r="P233" s="10"/>
      <c r="Q233" s="10"/>
      <c r="R233" s="10"/>
      <c r="S233" s="11"/>
      <c r="T233" s="11"/>
      <c r="U233" s="11"/>
      <c r="V233" s="11"/>
    </row>
    <row r="234" spans="4:22" s="1" customFormat="1" x14ac:dyDescent="0.25">
      <c r="D234" s="81"/>
      <c r="E234" s="81"/>
      <c r="F234" s="81"/>
      <c r="G234" s="81"/>
      <c r="H234" s="81"/>
      <c r="I234" s="81"/>
      <c r="J234" s="81"/>
      <c r="K234" s="81"/>
      <c r="L234" s="14"/>
      <c r="M234" s="15"/>
      <c r="N234" s="10"/>
      <c r="O234" s="10"/>
      <c r="P234" s="10"/>
      <c r="Q234" s="10"/>
      <c r="R234" s="10"/>
      <c r="S234" s="11"/>
      <c r="T234" s="11"/>
      <c r="U234" s="11"/>
      <c r="V234" s="11"/>
    </row>
    <row r="235" spans="4:22" s="1" customFormat="1" x14ac:dyDescent="0.25">
      <c r="D235" s="81"/>
      <c r="E235" s="81"/>
      <c r="F235" s="81"/>
      <c r="G235" s="81"/>
      <c r="H235" s="81"/>
      <c r="I235" s="81"/>
      <c r="J235" s="81"/>
      <c r="K235" s="81"/>
      <c r="L235" s="14"/>
      <c r="M235" s="15"/>
      <c r="N235" s="10"/>
      <c r="O235" s="10"/>
      <c r="P235" s="10"/>
      <c r="Q235" s="10"/>
      <c r="R235" s="10"/>
      <c r="S235" s="11"/>
      <c r="T235" s="11"/>
      <c r="U235" s="11"/>
      <c r="V235" s="11"/>
    </row>
    <row r="236" spans="4:22" s="1" customFormat="1" x14ac:dyDescent="0.25">
      <c r="D236" s="81"/>
      <c r="E236" s="81"/>
      <c r="F236" s="81"/>
      <c r="G236" s="81"/>
      <c r="H236" s="81"/>
      <c r="I236" s="81"/>
      <c r="J236" s="81"/>
      <c r="K236" s="81"/>
      <c r="L236" s="14"/>
      <c r="M236" s="15"/>
      <c r="N236" s="10"/>
      <c r="O236" s="10"/>
      <c r="P236" s="10"/>
      <c r="Q236" s="10"/>
      <c r="R236" s="10"/>
      <c r="S236" s="11"/>
      <c r="T236" s="11"/>
      <c r="U236" s="11"/>
      <c r="V236" s="11"/>
    </row>
    <row r="237" spans="4:22" s="1" customFormat="1" x14ac:dyDescent="0.25">
      <c r="D237" s="81"/>
      <c r="E237" s="81"/>
      <c r="F237" s="81"/>
      <c r="G237" s="81"/>
      <c r="H237" s="81"/>
      <c r="I237" s="81"/>
      <c r="J237" s="81"/>
      <c r="K237" s="81"/>
      <c r="L237" s="14"/>
      <c r="M237" s="15"/>
      <c r="N237" s="10"/>
      <c r="O237" s="10"/>
      <c r="P237" s="10"/>
      <c r="Q237" s="10"/>
      <c r="R237" s="10"/>
      <c r="S237" s="11"/>
      <c r="T237" s="11"/>
      <c r="U237" s="11"/>
      <c r="V237" s="11"/>
    </row>
    <row r="238" spans="4:22" s="1" customFormat="1" x14ac:dyDescent="0.25">
      <c r="D238" s="81"/>
      <c r="E238" s="81"/>
      <c r="F238" s="81"/>
      <c r="G238" s="81"/>
      <c r="H238" s="81"/>
      <c r="I238" s="81"/>
      <c r="J238" s="81"/>
      <c r="K238" s="81"/>
      <c r="L238" s="14"/>
      <c r="M238" s="15"/>
      <c r="N238" s="10"/>
      <c r="O238" s="10"/>
      <c r="P238" s="10"/>
      <c r="Q238" s="10"/>
      <c r="R238" s="10"/>
      <c r="S238" s="11"/>
      <c r="T238" s="11"/>
      <c r="U238" s="11"/>
      <c r="V238" s="11"/>
    </row>
    <row r="239" spans="4:22" s="1" customFormat="1" x14ac:dyDescent="0.25">
      <c r="D239" s="81"/>
      <c r="E239" s="81"/>
      <c r="F239" s="81"/>
      <c r="G239" s="81"/>
      <c r="H239" s="81"/>
      <c r="I239" s="81"/>
      <c r="J239" s="81"/>
      <c r="K239" s="81"/>
      <c r="L239" s="14"/>
      <c r="M239" s="15"/>
      <c r="N239" s="10"/>
      <c r="O239" s="10"/>
      <c r="P239" s="10"/>
      <c r="Q239" s="10"/>
      <c r="R239" s="10"/>
      <c r="S239" s="11"/>
      <c r="T239" s="11"/>
      <c r="U239" s="11"/>
      <c r="V239" s="11"/>
    </row>
    <row r="240" spans="4:22" s="1" customFormat="1" x14ac:dyDescent="0.25">
      <c r="D240" s="81"/>
      <c r="E240" s="81"/>
      <c r="F240" s="81"/>
      <c r="G240" s="81"/>
      <c r="H240" s="81"/>
      <c r="I240" s="81"/>
      <c r="J240" s="81"/>
      <c r="K240" s="81"/>
      <c r="L240" s="14"/>
      <c r="M240" s="15"/>
      <c r="N240" s="10"/>
      <c r="O240" s="10"/>
      <c r="P240" s="10"/>
      <c r="Q240" s="10"/>
      <c r="R240" s="10"/>
      <c r="S240" s="11"/>
      <c r="T240" s="11"/>
      <c r="U240" s="11"/>
      <c r="V240" s="11"/>
    </row>
    <row r="241" spans="4:22" s="1" customFormat="1" x14ac:dyDescent="0.25">
      <c r="D241" s="81"/>
      <c r="E241" s="81"/>
      <c r="F241" s="81"/>
      <c r="G241" s="81"/>
      <c r="H241" s="81"/>
      <c r="I241" s="81"/>
      <c r="J241" s="81"/>
      <c r="K241" s="81"/>
      <c r="L241" s="14"/>
      <c r="M241" s="15"/>
      <c r="N241" s="10"/>
      <c r="O241" s="10"/>
      <c r="P241" s="10"/>
      <c r="Q241" s="10"/>
      <c r="R241" s="10"/>
      <c r="S241" s="11"/>
      <c r="T241" s="11"/>
      <c r="U241" s="11"/>
      <c r="V241" s="11"/>
    </row>
    <row r="242" spans="4:22" s="1" customFormat="1" x14ac:dyDescent="0.25">
      <c r="D242" s="81"/>
      <c r="E242" s="81"/>
      <c r="F242" s="81"/>
      <c r="G242" s="81"/>
      <c r="H242" s="81"/>
      <c r="I242" s="81"/>
      <c r="J242" s="81"/>
      <c r="K242" s="81"/>
      <c r="L242" s="14"/>
      <c r="M242" s="15"/>
      <c r="N242" s="10"/>
      <c r="O242" s="10"/>
      <c r="P242" s="10"/>
      <c r="Q242" s="10"/>
      <c r="R242" s="10"/>
      <c r="S242" s="11"/>
      <c r="T242" s="11"/>
      <c r="U242" s="11"/>
      <c r="V242" s="11"/>
    </row>
    <row r="243" spans="4:22" s="1" customFormat="1" x14ac:dyDescent="0.25">
      <c r="D243" s="81"/>
      <c r="E243" s="81"/>
      <c r="F243" s="81"/>
      <c r="G243" s="81"/>
      <c r="H243" s="81"/>
      <c r="I243" s="81"/>
      <c r="J243" s="81"/>
      <c r="K243" s="81"/>
      <c r="L243" s="14"/>
      <c r="M243" s="15"/>
      <c r="N243" s="10"/>
      <c r="O243" s="10"/>
      <c r="P243" s="10"/>
      <c r="Q243" s="10"/>
      <c r="R243" s="10"/>
      <c r="S243" s="11"/>
      <c r="T243" s="11"/>
      <c r="U243" s="11"/>
      <c r="V243" s="11"/>
    </row>
    <row r="244" spans="4:22" s="1" customFormat="1" x14ac:dyDescent="0.25">
      <c r="D244" s="81"/>
      <c r="E244" s="81"/>
      <c r="F244" s="81"/>
      <c r="G244" s="81"/>
      <c r="H244" s="81"/>
      <c r="I244" s="81"/>
      <c r="J244" s="81"/>
      <c r="K244" s="81"/>
      <c r="L244" s="14"/>
      <c r="M244" s="15"/>
      <c r="N244" s="10"/>
      <c r="O244" s="10"/>
      <c r="P244" s="10"/>
      <c r="Q244" s="10"/>
      <c r="R244" s="10"/>
      <c r="S244" s="11"/>
      <c r="T244" s="11"/>
      <c r="U244" s="11"/>
      <c r="V244" s="11"/>
    </row>
    <row r="245" spans="4:22" s="1" customFormat="1" x14ac:dyDescent="0.25">
      <c r="D245" s="81"/>
      <c r="E245" s="81"/>
      <c r="F245" s="81"/>
      <c r="G245" s="81"/>
      <c r="H245" s="81"/>
      <c r="I245" s="81"/>
      <c r="J245" s="81"/>
      <c r="K245" s="81"/>
      <c r="L245" s="14"/>
      <c r="M245" s="15"/>
      <c r="N245" s="10"/>
      <c r="O245" s="10"/>
      <c r="P245" s="10"/>
      <c r="Q245" s="10"/>
      <c r="R245" s="10"/>
      <c r="S245" s="11"/>
      <c r="T245" s="11"/>
      <c r="U245" s="11"/>
      <c r="V245" s="11"/>
    </row>
    <row r="246" spans="4:22" s="1" customFormat="1" x14ac:dyDescent="0.25">
      <c r="D246" s="81"/>
      <c r="E246" s="81"/>
      <c r="F246" s="81"/>
      <c r="G246" s="81"/>
      <c r="H246" s="81"/>
      <c r="I246" s="81"/>
      <c r="J246" s="81"/>
      <c r="K246" s="81"/>
      <c r="L246" s="14"/>
      <c r="M246" s="15"/>
      <c r="N246" s="10"/>
      <c r="O246" s="10"/>
      <c r="P246" s="10"/>
      <c r="Q246" s="10"/>
      <c r="R246" s="10"/>
      <c r="S246" s="11"/>
      <c r="T246" s="11"/>
      <c r="U246" s="11"/>
      <c r="V246" s="11"/>
    </row>
    <row r="247" spans="4:22" s="1" customFormat="1" x14ac:dyDescent="0.25">
      <c r="D247" s="81"/>
      <c r="E247" s="81"/>
      <c r="F247" s="81"/>
      <c r="G247" s="81"/>
      <c r="H247" s="81"/>
      <c r="I247" s="81"/>
      <c r="J247" s="81"/>
      <c r="K247" s="81"/>
      <c r="L247" s="14"/>
      <c r="M247" s="15"/>
      <c r="N247" s="10"/>
      <c r="O247" s="10"/>
      <c r="P247" s="10"/>
      <c r="Q247" s="10"/>
      <c r="R247" s="10"/>
      <c r="S247" s="11"/>
      <c r="T247" s="11"/>
      <c r="U247" s="11"/>
      <c r="V247" s="11"/>
    </row>
    <row r="248" spans="4:22" s="1" customFormat="1" x14ac:dyDescent="0.25">
      <c r="D248" s="81"/>
      <c r="E248" s="81"/>
      <c r="F248" s="81"/>
      <c r="G248" s="81"/>
      <c r="H248" s="81"/>
      <c r="I248" s="81"/>
      <c r="J248" s="81"/>
      <c r="K248" s="81"/>
      <c r="L248" s="14"/>
      <c r="M248" s="15"/>
      <c r="N248" s="10"/>
      <c r="O248" s="10"/>
      <c r="P248" s="10"/>
      <c r="Q248" s="10"/>
      <c r="R248" s="10"/>
      <c r="S248" s="11"/>
      <c r="T248" s="11"/>
      <c r="U248" s="11"/>
      <c r="V248" s="11"/>
    </row>
    <row r="249" spans="4:22" s="1" customFormat="1" x14ac:dyDescent="0.25">
      <c r="D249" s="81"/>
      <c r="E249" s="81"/>
      <c r="F249" s="81"/>
      <c r="G249" s="81"/>
      <c r="H249" s="81"/>
      <c r="I249" s="81"/>
      <c r="J249" s="81"/>
      <c r="K249" s="81"/>
      <c r="L249" s="14"/>
      <c r="M249" s="15"/>
      <c r="N249" s="10"/>
      <c r="O249" s="10"/>
      <c r="P249" s="10"/>
      <c r="Q249" s="10"/>
      <c r="R249" s="10"/>
      <c r="S249" s="11"/>
      <c r="T249" s="11"/>
      <c r="U249" s="11"/>
      <c r="V249" s="11"/>
    </row>
    <row r="250" spans="4:22" s="1" customFormat="1" x14ac:dyDescent="0.25">
      <c r="D250" s="81"/>
      <c r="E250" s="81"/>
      <c r="F250" s="81"/>
      <c r="G250" s="81"/>
      <c r="H250" s="81"/>
      <c r="I250" s="81"/>
      <c r="J250" s="81"/>
      <c r="K250" s="81"/>
      <c r="L250" s="14"/>
      <c r="M250" s="15"/>
      <c r="N250" s="10"/>
      <c r="O250" s="10"/>
      <c r="P250" s="10"/>
      <c r="Q250" s="10"/>
      <c r="R250" s="10"/>
      <c r="S250" s="11"/>
      <c r="T250" s="11"/>
      <c r="U250" s="11"/>
      <c r="V250" s="11"/>
    </row>
    <row r="251" spans="4:22" s="1" customFormat="1" x14ac:dyDescent="0.25">
      <c r="D251" s="81"/>
      <c r="E251" s="81"/>
      <c r="F251" s="81"/>
      <c r="G251" s="81"/>
      <c r="H251" s="81"/>
      <c r="I251" s="81"/>
      <c r="J251" s="81"/>
      <c r="K251" s="81"/>
      <c r="L251" s="14"/>
      <c r="M251" s="15"/>
      <c r="N251" s="10"/>
      <c r="O251" s="10"/>
      <c r="P251" s="10"/>
      <c r="Q251" s="10"/>
      <c r="R251" s="10"/>
      <c r="S251" s="11"/>
      <c r="T251" s="11"/>
      <c r="U251" s="11"/>
      <c r="V251" s="11"/>
    </row>
    <row r="252" spans="4:22" s="1" customFormat="1" x14ac:dyDescent="0.25">
      <c r="D252" s="81"/>
      <c r="E252" s="81"/>
      <c r="F252" s="81"/>
      <c r="G252" s="81"/>
      <c r="H252" s="81"/>
      <c r="I252" s="81"/>
      <c r="J252" s="81"/>
      <c r="K252" s="81"/>
      <c r="L252" s="14"/>
      <c r="M252" s="15"/>
      <c r="N252" s="10"/>
      <c r="O252" s="10"/>
      <c r="P252" s="10"/>
      <c r="Q252" s="10"/>
      <c r="R252" s="10"/>
      <c r="S252" s="11"/>
      <c r="T252" s="11"/>
      <c r="U252" s="11"/>
      <c r="V252" s="11"/>
    </row>
    <row r="253" spans="4:22" s="1" customFormat="1" x14ac:dyDescent="0.25">
      <c r="D253" s="81"/>
      <c r="E253" s="81"/>
      <c r="F253" s="81"/>
      <c r="G253" s="81"/>
      <c r="H253" s="81"/>
      <c r="I253" s="81"/>
      <c r="J253" s="81"/>
      <c r="K253" s="81"/>
      <c r="L253" s="14"/>
      <c r="M253" s="15"/>
      <c r="N253" s="10"/>
      <c r="O253" s="10"/>
      <c r="P253" s="10"/>
      <c r="Q253" s="10"/>
      <c r="R253" s="10"/>
      <c r="S253" s="11"/>
      <c r="T253" s="11"/>
      <c r="U253" s="11"/>
      <c r="V253" s="11"/>
    </row>
    <row r="254" spans="4:22" s="1" customFormat="1" x14ac:dyDescent="0.25">
      <c r="D254" s="81"/>
      <c r="E254" s="81"/>
      <c r="F254" s="81"/>
      <c r="G254" s="81"/>
      <c r="H254" s="81"/>
      <c r="I254" s="81"/>
      <c r="J254" s="81"/>
      <c r="K254" s="81"/>
      <c r="L254" s="14"/>
      <c r="M254" s="15"/>
      <c r="N254" s="10"/>
      <c r="O254" s="10"/>
      <c r="P254" s="10"/>
      <c r="Q254" s="10"/>
      <c r="R254" s="10"/>
      <c r="S254" s="11"/>
      <c r="T254" s="11"/>
      <c r="U254" s="11"/>
      <c r="V254" s="11"/>
    </row>
    <row r="255" spans="4:22" s="1" customFormat="1" x14ac:dyDescent="0.25">
      <c r="D255" s="81"/>
      <c r="E255" s="81"/>
      <c r="F255" s="81"/>
      <c r="G255" s="81"/>
      <c r="H255" s="81"/>
      <c r="I255" s="81"/>
      <c r="J255" s="81"/>
      <c r="K255" s="81"/>
      <c r="L255" s="14"/>
      <c r="M255" s="15"/>
      <c r="N255" s="10"/>
      <c r="O255" s="10"/>
      <c r="P255" s="10"/>
      <c r="Q255" s="10"/>
      <c r="R255" s="10"/>
      <c r="S255" s="11"/>
      <c r="T255" s="11"/>
      <c r="U255" s="11"/>
      <c r="V255" s="11"/>
    </row>
    <row r="256" spans="4:22" s="1" customFormat="1" x14ac:dyDescent="0.25">
      <c r="D256" s="81"/>
      <c r="E256" s="81"/>
      <c r="F256" s="81"/>
      <c r="G256" s="81"/>
      <c r="H256" s="81"/>
      <c r="I256" s="81"/>
      <c r="J256" s="81"/>
      <c r="K256" s="81"/>
      <c r="L256" s="14"/>
      <c r="M256" s="15"/>
      <c r="N256" s="10"/>
      <c r="O256" s="10"/>
      <c r="P256" s="10"/>
      <c r="Q256" s="10"/>
      <c r="R256" s="10"/>
      <c r="S256" s="11"/>
      <c r="T256" s="11"/>
      <c r="U256" s="11"/>
      <c r="V256" s="11"/>
    </row>
    <row r="257" spans="4:22" s="1" customFormat="1" x14ac:dyDescent="0.25">
      <c r="D257" s="81"/>
      <c r="E257" s="81"/>
      <c r="F257" s="81"/>
      <c r="G257" s="81"/>
      <c r="H257" s="81"/>
      <c r="I257" s="81"/>
      <c r="J257" s="81"/>
      <c r="K257" s="81"/>
      <c r="L257" s="14"/>
      <c r="M257" s="15"/>
      <c r="N257" s="10"/>
      <c r="O257" s="10"/>
      <c r="P257" s="10"/>
      <c r="Q257" s="10"/>
      <c r="R257" s="10"/>
      <c r="S257" s="11"/>
      <c r="T257" s="11"/>
      <c r="U257" s="11"/>
      <c r="V257" s="11"/>
    </row>
    <row r="258" spans="4:22" s="1" customFormat="1" x14ac:dyDescent="0.25">
      <c r="D258" s="81"/>
      <c r="E258" s="81"/>
      <c r="F258" s="81"/>
      <c r="G258" s="81"/>
      <c r="H258" s="81"/>
      <c r="I258" s="81"/>
      <c r="J258" s="81"/>
      <c r="K258" s="81"/>
      <c r="L258" s="14"/>
      <c r="M258" s="15"/>
      <c r="N258" s="10"/>
      <c r="O258" s="10"/>
      <c r="P258" s="10"/>
      <c r="Q258" s="10"/>
      <c r="R258" s="10"/>
      <c r="S258" s="11"/>
      <c r="T258" s="11"/>
      <c r="U258" s="11"/>
      <c r="V258" s="11"/>
    </row>
    <row r="259" spans="4:22" s="1" customFormat="1" x14ac:dyDescent="0.25">
      <c r="D259" s="81"/>
      <c r="E259" s="81"/>
      <c r="F259" s="81"/>
      <c r="G259" s="81"/>
      <c r="H259" s="81"/>
      <c r="I259" s="81"/>
      <c r="J259" s="81"/>
      <c r="K259" s="81"/>
      <c r="L259" s="14"/>
      <c r="M259" s="15"/>
      <c r="N259" s="10"/>
      <c r="O259" s="10"/>
      <c r="P259" s="10"/>
      <c r="Q259" s="10"/>
      <c r="R259" s="10"/>
      <c r="S259" s="11"/>
      <c r="T259" s="11"/>
      <c r="U259" s="11"/>
      <c r="V259" s="11"/>
    </row>
    <row r="260" spans="4:22" s="1" customFormat="1" x14ac:dyDescent="0.25">
      <c r="D260" s="81"/>
      <c r="E260" s="81"/>
      <c r="F260" s="81"/>
      <c r="G260" s="81"/>
      <c r="H260" s="81"/>
      <c r="I260" s="81"/>
      <c r="J260" s="81"/>
      <c r="K260" s="81"/>
      <c r="L260" s="14"/>
      <c r="M260" s="15"/>
      <c r="N260" s="10"/>
      <c r="O260" s="10"/>
      <c r="P260" s="10"/>
      <c r="Q260" s="10"/>
      <c r="R260" s="10"/>
      <c r="S260" s="11"/>
      <c r="T260" s="11"/>
      <c r="U260" s="11"/>
      <c r="V260" s="11"/>
    </row>
    <row r="261" spans="4:22" s="1" customFormat="1" x14ac:dyDescent="0.25">
      <c r="D261" s="81"/>
      <c r="E261" s="81"/>
      <c r="F261" s="81"/>
      <c r="G261" s="81"/>
      <c r="H261" s="81"/>
      <c r="I261" s="81"/>
      <c r="J261" s="81"/>
      <c r="K261" s="81"/>
      <c r="L261" s="14"/>
      <c r="M261" s="15"/>
      <c r="N261" s="10"/>
      <c r="O261" s="10"/>
      <c r="P261" s="10"/>
      <c r="Q261" s="10"/>
      <c r="R261" s="10"/>
      <c r="S261" s="11"/>
      <c r="T261" s="11"/>
      <c r="U261" s="11"/>
      <c r="V261" s="11"/>
    </row>
    <row r="262" spans="4:22" s="1" customFormat="1" x14ac:dyDescent="0.25">
      <c r="D262" s="81"/>
      <c r="E262" s="81"/>
      <c r="F262" s="81"/>
      <c r="G262" s="81"/>
      <c r="H262" s="81"/>
      <c r="I262" s="81"/>
      <c r="J262" s="81"/>
      <c r="K262" s="81"/>
      <c r="L262" s="14"/>
      <c r="M262" s="15"/>
      <c r="N262" s="10"/>
      <c r="O262" s="10"/>
      <c r="P262" s="10"/>
      <c r="Q262" s="10"/>
      <c r="R262" s="10"/>
      <c r="S262" s="11"/>
      <c r="T262" s="11"/>
      <c r="U262" s="11"/>
      <c r="V262" s="11"/>
    </row>
    <row r="263" spans="4:22" s="1" customFormat="1" x14ac:dyDescent="0.25">
      <c r="D263" s="81"/>
      <c r="E263" s="81"/>
      <c r="F263" s="81"/>
      <c r="G263" s="81"/>
      <c r="H263" s="81"/>
      <c r="I263" s="81"/>
      <c r="J263" s="81"/>
      <c r="K263" s="81"/>
      <c r="L263" s="14"/>
      <c r="M263" s="15"/>
      <c r="N263" s="10"/>
      <c r="O263" s="10"/>
      <c r="P263" s="10"/>
      <c r="Q263" s="10"/>
      <c r="R263" s="10"/>
      <c r="S263" s="11"/>
      <c r="T263" s="11"/>
      <c r="U263" s="11"/>
      <c r="V263" s="11"/>
    </row>
    <row r="264" spans="4:22" s="1" customFormat="1" x14ac:dyDescent="0.25">
      <c r="D264" s="81"/>
      <c r="E264" s="81"/>
      <c r="F264" s="81"/>
      <c r="G264" s="81"/>
      <c r="H264" s="81"/>
      <c r="I264" s="81"/>
      <c r="J264" s="81"/>
      <c r="K264" s="81"/>
      <c r="L264" s="14"/>
      <c r="M264" s="15"/>
      <c r="N264" s="10"/>
      <c r="O264" s="10"/>
      <c r="P264" s="10"/>
      <c r="Q264" s="10"/>
      <c r="R264" s="10"/>
      <c r="S264" s="11"/>
      <c r="T264" s="11"/>
      <c r="U264" s="11"/>
      <c r="V264" s="11"/>
    </row>
    <row r="265" spans="4:22" s="1" customFormat="1" x14ac:dyDescent="0.25">
      <c r="D265" s="81"/>
      <c r="E265" s="81"/>
      <c r="F265" s="81"/>
      <c r="G265" s="81"/>
      <c r="H265" s="81"/>
      <c r="I265" s="81"/>
      <c r="J265" s="81"/>
      <c r="K265" s="81"/>
      <c r="L265" s="14"/>
      <c r="M265" s="15"/>
      <c r="N265" s="10"/>
      <c r="O265" s="10"/>
      <c r="P265" s="10"/>
      <c r="Q265" s="10"/>
      <c r="R265" s="10"/>
      <c r="S265" s="11"/>
      <c r="T265" s="11"/>
      <c r="U265" s="11"/>
      <c r="V265" s="11"/>
    </row>
    <row r="266" spans="4:22" s="1" customFormat="1" x14ac:dyDescent="0.25">
      <c r="D266" s="81"/>
      <c r="E266" s="81"/>
      <c r="F266" s="81"/>
      <c r="G266" s="81"/>
      <c r="H266" s="81"/>
      <c r="I266" s="81"/>
      <c r="J266" s="81"/>
      <c r="K266" s="81"/>
      <c r="L266" s="14"/>
      <c r="M266" s="15"/>
      <c r="N266" s="10"/>
      <c r="O266" s="10"/>
      <c r="P266" s="10"/>
      <c r="Q266" s="10"/>
      <c r="R266" s="10"/>
      <c r="S266" s="11"/>
      <c r="T266" s="11"/>
      <c r="U266" s="11"/>
      <c r="V266" s="11"/>
    </row>
    <row r="267" spans="4:22" s="1" customFormat="1" x14ac:dyDescent="0.25">
      <c r="D267" s="81"/>
      <c r="E267" s="81"/>
      <c r="F267" s="81"/>
      <c r="G267" s="81"/>
      <c r="H267" s="81"/>
      <c r="I267" s="81"/>
      <c r="J267" s="81"/>
      <c r="K267" s="81"/>
      <c r="L267" s="14"/>
      <c r="M267" s="15"/>
      <c r="N267" s="10"/>
      <c r="O267" s="10"/>
      <c r="P267" s="10"/>
      <c r="Q267" s="10"/>
      <c r="R267" s="10"/>
      <c r="S267" s="11"/>
      <c r="T267" s="11"/>
      <c r="U267" s="11"/>
      <c r="V267" s="11"/>
    </row>
    <row r="268" spans="4:22" s="1" customFormat="1" x14ac:dyDescent="0.25">
      <c r="D268" s="81"/>
      <c r="E268" s="81"/>
      <c r="F268" s="81"/>
      <c r="G268" s="81"/>
      <c r="H268" s="81"/>
      <c r="I268" s="81"/>
      <c r="J268" s="81"/>
      <c r="K268" s="81"/>
      <c r="L268" s="14"/>
      <c r="M268" s="15"/>
      <c r="N268" s="10"/>
      <c r="O268" s="10"/>
      <c r="P268" s="10"/>
      <c r="Q268" s="10"/>
      <c r="R268" s="10"/>
      <c r="S268" s="11"/>
      <c r="T268" s="11"/>
      <c r="U268" s="11"/>
      <c r="V268" s="11"/>
    </row>
    <row r="269" spans="4:22" s="1" customFormat="1" x14ac:dyDescent="0.25">
      <c r="D269" s="81"/>
      <c r="E269" s="81"/>
      <c r="F269" s="81"/>
      <c r="G269" s="81"/>
      <c r="H269" s="81"/>
      <c r="I269" s="81"/>
      <c r="J269" s="81"/>
      <c r="K269" s="81"/>
      <c r="L269" s="14"/>
      <c r="M269" s="15"/>
      <c r="N269" s="10"/>
      <c r="O269" s="10"/>
      <c r="P269" s="10"/>
      <c r="Q269" s="10"/>
      <c r="R269" s="10"/>
      <c r="S269" s="11"/>
      <c r="T269" s="11"/>
      <c r="U269" s="11"/>
      <c r="V269" s="11"/>
    </row>
    <row r="270" spans="4:22" s="1" customFormat="1" x14ac:dyDescent="0.25">
      <c r="D270" s="81"/>
      <c r="E270" s="81"/>
      <c r="F270" s="81"/>
      <c r="G270" s="81"/>
      <c r="H270" s="81"/>
      <c r="I270" s="81"/>
      <c r="J270" s="81"/>
      <c r="K270" s="81"/>
      <c r="L270" s="14"/>
      <c r="M270" s="15"/>
      <c r="N270" s="10"/>
      <c r="O270" s="10"/>
      <c r="P270" s="10"/>
      <c r="Q270" s="10"/>
      <c r="R270" s="10"/>
      <c r="S270" s="11"/>
      <c r="T270" s="11"/>
      <c r="U270" s="11"/>
      <c r="V270" s="11"/>
    </row>
    <row r="271" spans="4:22" s="1" customFormat="1" x14ac:dyDescent="0.25">
      <c r="D271" s="81"/>
      <c r="E271" s="81"/>
      <c r="F271" s="81"/>
      <c r="G271" s="81"/>
      <c r="H271" s="81"/>
      <c r="I271" s="81"/>
      <c r="J271" s="81"/>
      <c r="K271" s="81"/>
      <c r="L271" s="14"/>
      <c r="M271" s="15"/>
      <c r="N271" s="10"/>
      <c r="O271" s="10"/>
      <c r="P271" s="10"/>
      <c r="Q271" s="10"/>
      <c r="R271" s="10"/>
      <c r="S271" s="11"/>
      <c r="T271" s="11"/>
      <c r="U271" s="11"/>
      <c r="V271" s="11"/>
    </row>
    <row r="272" spans="4:22" s="1" customFormat="1" x14ac:dyDescent="0.25">
      <c r="D272" s="81"/>
      <c r="E272" s="81"/>
      <c r="F272" s="81"/>
      <c r="G272" s="81"/>
      <c r="H272" s="81"/>
      <c r="I272" s="81"/>
      <c r="J272" s="81"/>
      <c r="K272" s="81"/>
      <c r="L272" s="14"/>
      <c r="M272" s="15"/>
      <c r="N272" s="10"/>
      <c r="O272" s="10"/>
      <c r="P272" s="10"/>
      <c r="Q272" s="10"/>
      <c r="R272" s="10"/>
      <c r="S272" s="11"/>
      <c r="T272" s="11"/>
      <c r="U272" s="11"/>
      <c r="V272" s="11"/>
    </row>
    <row r="273" spans="4:22" s="1" customFormat="1" x14ac:dyDescent="0.25">
      <c r="D273" s="81"/>
      <c r="E273" s="81"/>
      <c r="F273" s="81"/>
      <c r="G273" s="81"/>
      <c r="H273" s="81"/>
      <c r="I273" s="81"/>
      <c r="J273" s="81"/>
      <c r="K273" s="81"/>
      <c r="L273" s="14"/>
      <c r="M273" s="15"/>
      <c r="N273" s="10"/>
      <c r="O273" s="10"/>
      <c r="P273" s="10"/>
      <c r="Q273" s="10"/>
      <c r="R273" s="10"/>
      <c r="S273" s="11"/>
      <c r="T273" s="11"/>
      <c r="U273" s="11"/>
      <c r="V273" s="11"/>
    </row>
    <row r="274" spans="4:22" s="1" customFormat="1" x14ac:dyDescent="0.25">
      <c r="D274" s="81"/>
      <c r="E274" s="81"/>
      <c r="F274" s="81"/>
      <c r="G274" s="81"/>
      <c r="H274" s="81"/>
      <c r="I274" s="81"/>
      <c r="J274" s="81"/>
      <c r="K274" s="81"/>
      <c r="L274" s="14"/>
      <c r="M274" s="15"/>
      <c r="N274" s="10"/>
      <c r="O274" s="10"/>
      <c r="P274" s="10"/>
      <c r="Q274" s="10"/>
      <c r="R274" s="10"/>
      <c r="S274" s="11"/>
      <c r="T274" s="11"/>
      <c r="U274" s="11"/>
      <c r="V274" s="11"/>
    </row>
    <row r="275" spans="4:22" s="1" customFormat="1" x14ac:dyDescent="0.25">
      <c r="D275" s="81"/>
      <c r="E275" s="81"/>
      <c r="F275" s="81"/>
      <c r="G275" s="81"/>
      <c r="H275" s="81"/>
      <c r="I275" s="81"/>
      <c r="J275" s="81"/>
      <c r="K275" s="81"/>
      <c r="L275" s="14"/>
      <c r="M275" s="15"/>
      <c r="N275" s="10"/>
      <c r="O275" s="10"/>
      <c r="P275" s="10"/>
      <c r="Q275" s="10"/>
      <c r="R275" s="10"/>
      <c r="S275" s="11"/>
      <c r="T275" s="11"/>
      <c r="U275" s="11"/>
      <c r="V275" s="11"/>
    </row>
    <row r="276" spans="4:22" s="1" customFormat="1" x14ac:dyDescent="0.25">
      <c r="D276" s="81"/>
      <c r="E276" s="81"/>
      <c r="F276" s="81"/>
      <c r="G276" s="81"/>
      <c r="H276" s="81"/>
      <c r="I276" s="81"/>
      <c r="J276" s="81"/>
      <c r="K276" s="81"/>
      <c r="L276" s="14"/>
      <c r="M276" s="15"/>
      <c r="N276" s="10"/>
      <c r="O276" s="10"/>
      <c r="P276" s="10"/>
      <c r="Q276" s="10"/>
      <c r="R276" s="10"/>
      <c r="S276" s="11"/>
      <c r="T276" s="11"/>
      <c r="U276" s="11"/>
      <c r="V276" s="11"/>
    </row>
    <row r="277" spans="4:22" s="1" customFormat="1" x14ac:dyDescent="0.25">
      <c r="D277" s="81"/>
      <c r="E277" s="81"/>
      <c r="F277" s="81"/>
      <c r="G277" s="81"/>
      <c r="H277" s="81"/>
      <c r="I277" s="81"/>
      <c r="J277" s="81"/>
      <c r="K277" s="81"/>
      <c r="L277" s="14"/>
      <c r="M277" s="15"/>
      <c r="N277" s="10"/>
      <c r="O277" s="10"/>
      <c r="P277" s="10"/>
      <c r="Q277" s="10"/>
      <c r="R277" s="10"/>
      <c r="S277" s="11"/>
      <c r="T277" s="11"/>
      <c r="U277" s="11"/>
      <c r="V277" s="11"/>
    </row>
    <row r="278" spans="4:22" s="1" customFormat="1" x14ac:dyDescent="0.25">
      <c r="D278" s="81"/>
      <c r="E278" s="81"/>
      <c r="F278" s="81"/>
      <c r="G278" s="81"/>
      <c r="H278" s="81"/>
      <c r="I278" s="81"/>
      <c r="J278" s="81"/>
      <c r="K278" s="81"/>
      <c r="L278" s="14"/>
      <c r="M278" s="15"/>
      <c r="N278" s="10"/>
      <c r="O278" s="10"/>
      <c r="P278" s="10"/>
      <c r="Q278" s="10"/>
      <c r="R278" s="10"/>
      <c r="S278" s="11"/>
      <c r="T278" s="11"/>
      <c r="U278" s="11"/>
      <c r="V278" s="11"/>
    </row>
    <row r="279" spans="4:22" s="1" customFormat="1" x14ac:dyDescent="0.25">
      <c r="D279" s="81"/>
      <c r="E279" s="81"/>
      <c r="F279" s="81"/>
      <c r="G279" s="81"/>
      <c r="H279" s="81"/>
      <c r="I279" s="81"/>
      <c r="J279" s="81"/>
      <c r="K279" s="81"/>
      <c r="L279" s="14"/>
      <c r="M279" s="15"/>
      <c r="N279" s="10"/>
      <c r="O279" s="10"/>
      <c r="P279" s="10"/>
      <c r="Q279" s="10"/>
      <c r="R279" s="10"/>
      <c r="S279" s="11"/>
      <c r="T279" s="11"/>
      <c r="U279" s="11"/>
      <c r="V279" s="11"/>
    </row>
    <row r="280" spans="4:22" s="1" customFormat="1" x14ac:dyDescent="0.25">
      <c r="D280" s="81"/>
      <c r="E280" s="81"/>
      <c r="F280" s="81"/>
      <c r="G280" s="81"/>
      <c r="H280" s="81"/>
      <c r="I280" s="81"/>
      <c r="J280" s="81"/>
      <c r="K280" s="81"/>
      <c r="L280" s="14"/>
      <c r="M280" s="15"/>
      <c r="N280" s="10"/>
      <c r="O280" s="10"/>
      <c r="P280" s="10"/>
      <c r="Q280" s="10"/>
      <c r="R280" s="10"/>
      <c r="S280" s="11"/>
      <c r="T280" s="11"/>
      <c r="U280" s="11"/>
      <c r="V280" s="11"/>
    </row>
    <row r="281" spans="4:22" s="1" customFormat="1" x14ac:dyDescent="0.25">
      <c r="D281" s="81"/>
      <c r="E281" s="81"/>
      <c r="F281" s="81"/>
      <c r="G281" s="81"/>
      <c r="H281" s="81"/>
      <c r="I281" s="81"/>
      <c r="J281" s="81"/>
      <c r="K281" s="81"/>
      <c r="L281" s="14"/>
      <c r="M281" s="15"/>
      <c r="N281" s="10"/>
      <c r="O281" s="10"/>
      <c r="P281" s="10"/>
      <c r="Q281" s="10"/>
      <c r="R281" s="10"/>
      <c r="S281" s="11"/>
      <c r="T281" s="11"/>
      <c r="U281" s="11"/>
      <c r="V281" s="11"/>
    </row>
    <row r="282" spans="4:22" s="1" customFormat="1" x14ac:dyDescent="0.25">
      <c r="D282" s="81"/>
      <c r="E282" s="81"/>
      <c r="F282" s="81"/>
      <c r="G282" s="81"/>
      <c r="H282" s="81"/>
      <c r="I282" s="81"/>
      <c r="J282" s="81"/>
      <c r="K282" s="81"/>
      <c r="L282" s="14"/>
      <c r="M282" s="15"/>
      <c r="N282" s="10"/>
      <c r="O282" s="10"/>
      <c r="P282" s="10"/>
      <c r="Q282" s="10"/>
      <c r="R282" s="10"/>
      <c r="S282" s="11"/>
      <c r="T282" s="11"/>
      <c r="U282" s="11"/>
      <c r="V282" s="11"/>
    </row>
    <row r="283" spans="4:22" s="1" customFormat="1" x14ac:dyDescent="0.25">
      <c r="D283" s="81"/>
      <c r="E283" s="81"/>
      <c r="F283" s="81"/>
      <c r="G283" s="81"/>
      <c r="H283" s="81"/>
      <c r="I283" s="81"/>
      <c r="J283" s="81"/>
      <c r="K283" s="81"/>
      <c r="L283" s="14"/>
      <c r="M283" s="15"/>
      <c r="N283" s="10"/>
      <c r="O283" s="10"/>
      <c r="P283" s="10"/>
      <c r="Q283" s="10"/>
      <c r="R283" s="10"/>
      <c r="S283" s="11"/>
      <c r="T283" s="11"/>
      <c r="U283" s="11"/>
      <c r="V283" s="11"/>
    </row>
    <row r="284" spans="4:22" s="1" customFormat="1" x14ac:dyDescent="0.25">
      <c r="D284" s="81"/>
      <c r="E284" s="81"/>
      <c r="F284" s="81"/>
      <c r="G284" s="81"/>
      <c r="H284" s="81"/>
      <c r="I284" s="81"/>
      <c r="J284" s="81"/>
      <c r="K284" s="81"/>
      <c r="L284" s="14"/>
      <c r="M284" s="15"/>
      <c r="N284" s="10"/>
      <c r="O284" s="10"/>
      <c r="P284" s="10"/>
      <c r="Q284" s="10"/>
      <c r="R284" s="10"/>
      <c r="S284" s="11"/>
      <c r="T284" s="11"/>
      <c r="U284" s="11"/>
      <c r="V284" s="11"/>
    </row>
    <row r="285" spans="4:22" s="1" customFormat="1" x14ac:dyDescent="0.25">
      <c r="D285" s="81"/>
      <c r="E285" s="81"/>
      <c r="F285" s="81"/>
      <c r="G285" s="81"/>
      <c r="H285" s="81"/>
      <c r="I285" s="81"/>
      <c r="J285" s="81"/>
      <c r="K285" s="81"/>
      <c r="L285" s="14"/>
      <c r="M285" s="15"/>
      <c r="N285" s="10"/>
      <c r="O285" s="10"/>
      <c r="P285" s="10"/>
      <c r="Q285" s="10"/>
      <c r="R285" s="10"/>
      <c r="S285" s="11"/>
      <c r="T285" s="11"/>
      <c r="U285" s="11"/>
      <c r="V285" s="11"/>
    </row>
    <row r="286" spans="4:22" s="1" customFormat="1" x14ac:dyDescent="0.25">
      <c r="D286" s="81"/>
      <c r="E286" s="81"/>
      <c r="F286" s="81"/>
      <c r="G286" s="81"/>
      <c r="H286" s="81"/>
      <c r="I286" s="81"/>
      <c r="J286" s="81"/>
      <c r="K286" s="81"/>
      <c r="L286" s="14"/>
      <c r="M286" s="15"/>
      <c r="N286" s="10"/>
      <c r="O286" s="10"/>
      <c r="P286" s="10"/>
      <c r="Q286" s="10"/>
      <c r="R286" s="10"/>
      <c r="S286" s="11"/>
      <c r="T286" s="11"/>
      <c r="U286" s="11"/>
      <c r="V286" s="11"/>
    </row>
    <row r="287" spans="4:22" s="1" customFormat="1" x14ac:dyDescent="0.25">
      <c r="D287" s="81"/>
      <c r="E287" s="81"/>
      <c r="F287" s="81"/>
      <c r="G287" s="81"/>
      <c r="H287" s="81"/>
      <c r="I287" s="81"/>
      <c r="J287" s="81"/>
      <c r="K287" s="81"/>
      <c r="L287" s="14"/>
      <c r="M287" s="15"/>
      <c r="N287" s="10"/>
      <c r="O287" s="10"/>
      <c r="P287" s="10"/>
      <c r="Q287" s="10"/>
      <c r="R287" s="10"/>
      <c r="S287" s="11"/>
      <c r="T287" s="11"/>
      <c r="U287" s="11"/>
      <c r="V287" s="11"/>
    </row>
    <row r="288" spans="4:22" s="1" customFormat="1" x14ac:dyDescent="0.25">
      <c r="D288" s="81"/>
      <c r="E288" s="81"/>
      <c r="F288" s="81"/>
      <c r="G288" s="81"/>
      <c r="H288" s="81"/>
      <c r="I288" s="81"/>
      <c r="J288" s="81"/>
      <c r="K288" s="81"/>
      <c r="L288" s="14"/>
      <c r="M288" s="15"/>
      <c r="N288" s="10"/>
      <c r="O288" s="10"/>
      <c r="P288" s="10"/>
      <c r="Q288" s="10"/>
      <c r="R288" s="10"/>
      <c r="S288" s="11"/>
      <c r="T288" s="11"/>
      <c r="U288" s="11"/>
      <c r="V288" s="11"/>
    </row>
    <row r="289" spans="4:22" s="1" customFormat="1" x14ac:dyDescent="0.25">
      <c r="D289" s="81"/>
      <c r="E289" s="81"/>
      <c r="F289" s="81"/>
      <c r="G289" s="81"/>
      <c r="H289" s="81"/>
      <c r="I289" s="81"/>
      <c r="J289" s="81"/>
      <c r="K289" s="81"/>
      <c r="L289" s="14"/>
      <c r="M289" s="15"/>
      <c r="N289" s="10"/>
      <c r="O289" s="10"/>
      <c r="P289" s="10"/>
      <c r="Q289" s="10"/>
      <c r="R289" s="10"/>
      <c r="S289" s="11"/>
      <c r="T289" s="11"/>
      <c r="U289" s="11"/>
      <c r="V289" s="11"/>
    </row>
    <row r="290" spans="4:22" s="1" customFormat="1" x14ac:dyDescent="0.25">
      <c r="D290" s="81"/>
      <c r="E290" s="81"/>
      <c r="F290" s="81"/>
      <c r="G290" s="81"/>
      <c r="H290" s="81"/>
      <c r="I290" s="81"/>
      <c r="J290" s="81"/>
      <c r="K290" s="81"/>
      <c r="L290" s="14"/>
      <c r="M290" s="15"/>
      <c r="N290" s="10"/>
      <c r="O290" s="10"/>
      <c r="P290" s="10"/>
      <c r="Q290" s="10"/>
      <c r="R290" s="10"/>
      <c r="S290" s="11"/>
      <c r="T290" s="11"/>
      <c r="U290" s="11"/>
      <c r="V290" s="11"/>
    </row>
    <row r="291" spans="4:22" s="1" customFormat="1" x14ac:dyDescent="0.25">
      <c r="D291" s="81"/>
      <c r="E291" s="81"/>
      <c r="F291" s="81"/>
      <c r="G291" s="81"/>
      <c r="H291" s="81"/>
      <c r="I291" s="81"/>
      <c r="J291" s="81"/>
      <c r="K291" s="81"/>
      <c r="L291" s="14"/>
      <c r="M291" s="15"/>
      <c r="N291" s="10"/>
      <c r="O291" s="10"/>
      <c r="P291" s="10"/>
      <c r="Q291" s="10"/>
      <c r="R291" s="10"/>
      <c r="S291" s="11"/>
      <c r="T291" s="11"/>
      <c r="U291" s="11"/>
      <c r="V291" s="11"/>
    </row>
    <row r="292" spans="4:22" s="1" customFormat="1" x14ac:dyDescent="0.25">
      <c r="D292" s="81"/>
      <c r="E292" s="81"/>
      <c r="F292" s="81"/>
      <c r="G292" s="81"/>
      <c r="H292" s="81"/>
      <c r="I292" s="81"/>
      <c r="J292" s="81"/>
      <c r="K292" s="81"/>
      <c r="L292" s="14"/>
      <c r="M292" s="15"/>
      <c r="N292" s="10"/>
      <c r="O292" s="10"/>
      <c r="P292" s="10"/>
      <c r="Q292" s="10"/>
      <c r="R292" s="10"/>
      <c r="S292" s="11"/>
      <c r="T292" s="11"/>
      <c r="U292" s="11"/>
      <c r="V292" s="11"/>
    </row>
    <row r="293" spans="4:22" s="1" customFormat="1" x14ac:dyDescent="0.25">
      <c r="D293" s="81"/>
      <c r="E293" s="81"/>
      <c r="F293" s="81"/>
      <c r="G293" s="81"/>
      <c r="H293" s="81"/>
      <c r="I293" s="81"/>
      <c r="J293" s="81"/>
      <c r="K293" s="81"/>
      <c r="L293" s="14"/>
      <c r="M293" s="15"/>
      <c r="N293" s="10"/>
      <c r="O293" s="10"/>
      <c r="P293" s="10"/>
      <c r="Q293" s="10"/>
      <c r="R293" s="10"/>
      <c r="S293" s="11"/>
      <c r="T293" s="11"/>
      <c r="U293" s="11"/>
      <c r="V293" s="11"/>
    </row>
    <row r="294" spans="4:22" s="1" customFormat="1" x14ac:dyDescent="0.25">
      <c r="D294" s="81"/>
      <c r="E294" s="81"/>
      <c r="F294" s="81"/>
      <c r="G294" s="81"/>
      <c r="H294" s="81"/>
      <c r="I294" s="81"/>
      <c r="J294" s="81"/>
      <c r="K294" s="81"/>
      <c r="L294" s="14"/>
      <c r="M294" s="15"/>
      <c r="N294" s="10"/>
      <c r="O294" s="10"/>
      <c r="P294" s="10"/>
      <c r="Q294" s="10"/>
      <c r="R294" s="10"/>
      <c r="S294" s="11"/>
      <c r="T294" s="11"/>
      <c r="U294" s="11"/>
      <c r="V294" s="11"/>
    </row>
    <row r="295" spans="4:22" s="1" customFormat="1" x14ac:dyDescent="0.25">
      <c r="D295" s="81"/>
      <c r="E295" s="81"/>
      <c r="F295" s="81"/>
      <c r="G295" s="81"/>
      <c r="H295" s="81"/>
      <c r="I295" s="81"/>
      <c r="J295" s="81"/>
      <c r="K295" s="81"/>
      <c r="L295" s="14"/>
      <c r="M295" s="15"/>
      <c r="N295" s="10"/>
      <c r="O295" s="10"/>
      <c r="P295" s="10"/>
      <c r="Q295" s="10"/>
      <c r="R295" s="10"/>
      <c r="S295" s="11"/>
      <c r="T295" s="11"/>
      <c r="U295" s="11"/>
      <c r="V295" s="11"/>
    </row>
    <row r="296" spans="4:22" s="1" customFormat="1" x14ac:dyDescent="0.25">
      <c r="D296" s="81"/>
      <c r="E296" s="81"/>
      <c r="F296" s="81"/>
      <c r="G296" s="81"/>
      <c r="H296" s="81"/>
      <c r="I296" s="81"/>
      <c r="J296" s="81"/>
      <c r="K296" s="81"/>
      <c r="L296" s="14"/>
      <c r="M296" s="15"/>
      <c r="N296" s="10"/>
      <c r="O296" s="10"/>
      <c r="P296" s="10"/>
      <c r="Q296" s="10"/>
      <c r="R296" s="10"/>
      <c r="S296" s="11"/>
      <c r="T296" s="11"/>
      <c r="U296" s="11"/>
      <c r="V296" s="11"/>
    </row>
    <row r="297" spans="4:22" s="1" customFormat="1" x14ac:dyDescent="0.25">
      <c r="D297" s="81"/>
      <c r="E297" s="81"/>
      <c r="F297" s="81"/>
      <c r="G297" s="81"/>
      <c r="H297" s="81"/>
      <c r="I297" s="81"/>
      <c r="J297" s="81"/>
      <c r="K297" s="81"/>
      <c r="L297" s="14"/>
      <c r="M297" s="15"/>
      <c r="N297" s="10"/>
      <c r="O297" s="10"/>
      <c r="P297" s="10"/>
      <c r="Q297" s="10"/>
      <c r="R297" s="10"/>
      <c r="S297" s="11"/>
      <c r="T297" s="11"/>
      <c r="U297" s="11"/>
      <c r="V297" s="11"/>
    </row>
    <row r="298" spans="4:22" s="1" customFormat="1" x14ac:dyDescent="0.25">
      <c r="D298" s="81"/>
      <c r="E298" s="81"/>
      <c r="F298" s="81"/>
      <c r="G298" s="81"/>
      <c r="H298" s="81"/>
      <c r="I298" s="81"/>
      <c r="J298" s="81"/>
      <c r="K298" s="81"/>
      <c r="L298" s="14"/>
      <c r="M298" s="15"/>
      <c r="N298" s="10"/>
      <c r="O298" s="10"/>
      <c r="P298" s="10"/>
      <c r="Q298" s="10"/>
      <c r="R298" s="10"/>
      <c r="S298" s="11"/>
      <c r="T298" s="11"/>
      <c r="U298" s="11"/>
      <c r="V298" s="11"/>
    </row>
    <row r="299" spans="4:22" s="1" customFormat="1" x14ac:dyDescent="0.25">
      <c r="D299" s="81"/>
      <c r="E299" s="81"/>
      <c r="F299" s="81"/>
      <c r="G299" s="81"/>
      <c r="H299" s="81"/>
      <c r="I299" s="81"/>
      <c r="J299" s="81"/>
      <c r="K299" s="81"/>
      <c r="L299" s="14"/>
      <c r="M299" s="15"/>
      <c r="N299" s="10"/>
      <c r="O299" s="10"/>
      <c r="P299" s="10"/>
      <c r="Q299" s="10"/>
      <c r="R299" s="10"/>
      <c r="S299" s="11"/>
      <c r="T299" s="11"/>
      <c r="U299" s="11"/>
      <c r="V299" s="11"/>
    </row>
    <row r="300" spans="4:22" s="1" customFormat="1" x14ac:dyDescent="0.25">
      <c r="D300" s="81"/>
      <c r="E300" s="81"/>
      <c r="F300" s="81"/>
      <c r="G300" s="81"/>
      <c r="H300" s="81"/>
      <c r="I300" s="81"/>
      <c r="J300" s="81"/>
      <c r="K300" s="81"/>
      <c r="L300" s="14"/>
      <c r="M300" s="15"/>
      <c r="N300" s="10"/>
      <c r="O300" s="10"/>
      <c r="P300" s="10"/>
      <c r="Q300" s="10"/>
      <c r="R300" s="10"/>
      <c r="S300" s="11"/>
      <c r="T300" s="11"/>
      <c r="U300" s="11"/>
      <c r="V300" s="11"/>
    </row>
    <row r="301" spans="4:22" s="1" customFormat="1" x14ac:dyDescent="0.25">
      <c r="D301" s="81"/>
      <c r="E301" s="81"/>
      <c r="F301" s="81"/>
      <c r="G301" s="81"/>
      <c r="H301" s="81"/>
      <c r="I301" s="81"/>
      <c r="J301" s="81"/>
      <c r="K301" s="81"/>
      <c r="L301" s="14"/>
      <c r="M301" s="15"/>
      <c r="N301" s="10"/>
      <c r="O301" s="10"/>
      <c r="P301" s="10"/>
      <c r="Q301" s="10"/>
      <c r="R301" s="10"/>
      <c r="S301" s="11"/>
      <c r="T301" s="11"/>
      <c r="U301" s="11"/>
      <c r="V301" s="11"/>
    </row>
    <row r="302" spans="4:22" s="1" customFormat="1" x14ac:dyDescent="0.25">
      <c r="D302" s="81"/>
      <c r="E302" s="81"/>
      <c r="F302" s="81"/>
      <c r="G302" s="81"/>
      <c r="H302" s="81"/>
      <c r="I302" s="81"/>
      <c r="J302" s="81"/>
      <c r="K302" s="81"/>
      <c r="L302" s="14"/>
      <c r="M302" s="15"/>
      <c r="N302" s="10"/>
      <c r="O302" s="10"/>
      <c r="P302" s="10"/>
      <c r="Q302" s="10"/>
      <c r="R302" s="10"/>
      <c r="S302" s="11"/>
      <c r="T302" s="11"/>
      <c r="U302" s="11"/>
      <c r="V302" s="11"/>
    </row>
    <row r="303" spans="4:22" s="1" customFormat="1" x14ac:dyDescent="0.25">
      <c r="D303" s="81"/>
      <c r="E303" s="81"/>
      <c r="F303" s="81"/>
      <c r="G303" s="81"/>
      <c r="H303" s="81"/>
      <c r="I303" s="81"/>
      <c r="J303" s="81"/>
      <c r="K303" s="81"/>
      <c r="L303" s="14"/>
      <c r="M303" s="15"/>
      <c r="N303" s="10"/>
      <c r="O303" s="10"/>
      <c r="P303" s="10"/>
      <c r="Q303" s="10"/>
      <c r="R303" s="10"/>
      <c r="S303" s="11"/>
      <c r="T303" s="11"/>
      <c r="U303" s="11"/>
      <c r="V303" s="11"/>
    </row>
    <row r="304" spans="4:22" s="1" customFormat="1" x14ac:dyDescent="0.25">
      <c r="D304" s="81"/>
      <c r="E304" s="81"/>
      <c r="F304" s="81"/>
      <c r="G304" s="81"/>
      <c r="H304" s="81"/>
      <c r="I304" s="81"/>
      <c r="J304" s="81"/>
      <c r="K304" s="81"/>
      <c r="L304" s="14"/>
      <c r="M304" s="15"/>
      <c r="N304" s="10"/>
      <c r="O304" s="10"/>
      <c r="P304" s="10"/>
      <c r="Q304" s="10"/>
      <c r="R304" s="10"/>
      <c r="S304" s="11"/>
      <c r="T304" s="11"/>
      <c r="U304" s="11"/>
      <c r="V304" s="11"/>
    </row>
    <row r="305" spans="4:22" s="1" customFormat="1" x14ac:dyDescent="0.25">
      <c r="D305" s="81"/>
      <c r="E305" s="81"/>
      <c r="F305" s="81"/>
      <c r="G305" s="81"/>
      <c r="H305" s="81"/>
      <c r="I305" s="81"/>
      <c r="J305" s="81"/>
      <c r="K305" s="81"/>
      <c r="L305" s="14"/>
      <c r="M305" s="15"/>
      <c r="N305" s="10"/>
      <c r="O305" s="10"/>
      <c r="P305" s="10"/>
      <c r="Q305" s="10"/>
      <c r="R305" s="10"/>
      <c r="S305" s="11"/>
      <c r="T305" s="11"/>
      <c r="U305" s="11"/>
      <c r="V305" s="11"/>
    </row>
    <row r="306" spans="4:22" s="1" customFormat="1" x14ac:dyDescent="0.25">
      <c r="D306" s="81"/>
      <c r="E306" s="81"/>
      <c r="F306" s="81"/>
      <c r="G306" s="81"/>
      <c r="H306" s="81"/>
      <c r="I306" s="81"/>
      <c r="J306" s="81"/>
      <c r="K306" s="81"/>
      <c r="L306" s="14"/>
      <c r="M306" s="15"/>
      <c r="N306" s="10"/>
      <c r="O306" s="10"/>
      <c r="P306" s="10"/>
      <c r="Q306" s="10"/>
      <c r="R306" s="10"/>
      <c r="S306" s="11"/>
      <c r="T306" s="11"/>
      <c r="U306" s="11"/>
      <c r="V306" s="11"/>
    </row>
    <row r="307" spans="4:22" s="1" customFormat="1" x14ac:dyDescent="0.25">
      <c r="D307" s="81"/>
      <c r="E307" s="81"/>
      <c r="F307" s="81"/>
      <c r="G307" s="81"/>
      <c r="H307" s="81"/>
      <c r="I307" s="81"/>
      <c r="J307" s="81"/>
      <c r="K307" s="81"/>
      <c r="L307" s="14"/>
      <c r="M307" s="15"/>
      <c r="N307" s="10"/>
      <c r="O307" s="10"/>
      <c r="P307" s="10"/>
      <c r="Q307" s="10"/>
      <c r="R307" s="10"/>
      <c r="S307" s="11"/>
      <c r="T307" s="11"/>
      <c r="U307" s="11"/>
      <c r="V307" s="11"/>
    </row>
    <row r="308" spans="4:22" s="1" customFormat="1" x14ac:dyDescent="0.25">
      <c r="D308" s="81"/>
      <c r="E308" s="81"/>
      <c r="F308" s="81"/>
      <c r="G308" s="81"/>
      <c r="H308" s="81"/>
      <c r="I308" s="81"/>
      <c r="J308" s="81"/>
      <c r="K308" s="81"/>
      <c r="L308" s="14"/>
      <c r="M308" s="15"/>
      <c r="N308" s="10"/>
      <c r="O308" s="10"/>
      <c r="P308" s="10"/>
      <c r="Q308" s="10"/>
      <c r="R308" s="10"/>
      <c r="S308" s="11"/>
      <c r="T308" s="11"/>
      <c r="U308" s="11"/>
      <c r="V308" s="11"/>
    </row>
    <row r="309" spans="4:22" s="1" customFormat="1" x14ac:dyDescent="0.25">
      <c r="D309" s="81"/>
      <c r="E309" s="81"/>
      <c r="F309" s="81"/>
      <c r="G309" s="81"/>
      <c r="H309" s="81"/>
      <c r="I309" s="81"/>
      <c r="J309" s="81"/>
      <c r="K309" s="81"/>
      <c r="L309" s="14"/>
      <c r="M309" s="15"/>
      <c r="N309" s="10"/>
      <c r="O309" s="10"/>
      <c r="P309" s="10"/>
      <c r="Q309" s="10"/>
      <c r="R309" s="10"/>
      <c r="S309" s="11"/>
      <c r="T309" s="11"/>
      <c r="U309" s="11"/>
      <c r="V309" s="11"/>
    </row>
    <row r="310" spans="4:22" s="1" customFormat="1" x14ac:dyDescent="0.25">
      <c r="D310" s="81"/>
      <c r="E310" s="81"/>
      <c r="F310" s="81"/>
      <c r="G310" s="81"/>
      <c r="H310" s="81"/>
      <c r="I310" s="81"/>
      <c r="J310" s="81"/>
      <c r="K310" s="81"/>
      <c r="L310" s="14"/>
      <c r="M310" s="15"/>
      <c r="N310" s="10"/>
      <c r="O310" s="10"/>
      <c r="P310" s="10"/>
      <c r="Q310" s="10"/>
      <c r="R310" s="10"/>
      <c r="S310" s="11"/>
      <c r="T310" s="11"/>
      <c r="U310" s="11"/>
      <c r="V310" s="11"/>
    </row>
    <row r="311" spans="4:22" s="1" customFormat="1" x14ac:dyDescent="0.25">
      <c r="D311" s="81"/>
      <c r="E311" s="81"/>
      <c r="F311" s="81"/>
      <c r="G311" s="81"/>
      <c r="H311" s="81"/>
      <c r="I311" s="81"/>
      <c r="J311" s="81"/>
      <c r="K311" s="81"/>
      <c r="L311" s="14"/>
      <c r="M311" s="15"/>
      <c r="N311" s="10"/>
      <c r="O311" s="10"/>
      <c r="P311" s="10"/>
      <c r="Q311" s="10"/>
      <c r="R311" s="10"/>
      <c r="S311" s="11"/>
      <c r="T311" s="11"/>
      <c r="U311" s="11"/>
      <c r="V311" s="11"/>
    </row>
    <row r="312" spans="4:22" s="1" customFormat="1" x14ac:dyDescent="0.25">
      <c r="D312" s="81"/>
      <c r="E312" s="81"/>
      <c r="F312" s="81"/>
      <c r="G312" s="81"/>
      <c r="H312" s="81"/>
      <c r="I312" s="81"/>
      <c r="J312" s="81"/>
      <c r="K312" s="81"/>
      <c r="L312" s="14"/>
      <c r="M312" s="15"/>
      <c r="N312" s="10"/>
      <c r="O312" s="10"/>
      <c r="P312" s="10"/>
      <c r="Q312" s="10"/>
      <c r="R312" s="10"/>
      <c r="S312" s="11"/>
      <c r="T312" s="11"/>
      <c r="U312" s="11"/>
      <c r="V312" s="11"/>
    </row>
    <row r="313" spans="4:22" s="1" customFormat="1" x14ac:dyDescent="0.25">
      <c r="D313" s="81"/>
      <c r="E313" s="81"/>
      <c r="F313" s="81"/>
      <c r="G313" s="81"/>
      <c r="H313" s="81"/>
      <c r="I313" s="81"/>
      <c r="J313" s="81"/>
      <c r="K313" s="81"/>
      <c r="L313" s="14"/>
      <c r="M313" s="15"/>
      <c r="N313" s="10"/>
      <c r="O313" s="10"/>
      <c r="P313" s="10"/>
      <c r="Q313" s="10"/>
      <c r="R313" s="10"/>
      <c r="S313" s="11"/>
      <c r="T313" s="11"/>
      <c r="U313" s="11"/>
      <c r="V313" s="11"/>
    </row>
    <row r="314" spans="4:22" s="1" customFormat="1" x14ac:dyDescent="0.25">
      <c r="D314" s="81"/>
      <c r="E314" s="81"/>
      <c r="F314" s="81"/>
      <c r="G314" s="81"/>
      <c r="H314" s="81"/>
      <c r="I314" s="81"/>
      <c r="J314" s="81"/>
      <c r="K314" s="81"/>
      <c r="L314" s="14"/>
      <c r="M314" s="15"/>
      <c r="N314" s="10"/>
      <c r="O314" s="10"/>
      <c r="P314" s="10"/>
      <c r="Q314" s="10"/>
      <c r="R314" s="10"/>
      <c r="S314" s="11"/>
      <c r="T314" s="11"/>
      <c r="U314" s="11"/>
      <c r="V314" s="11"/>
    </row>
    <row r="315" spans="4:22" s="1" customFormat="1" x14ac:dyDescent="0.25">
      <c r="D315" s="81"/>
      <c r="E315" s="81"/>
      <c r="F315" s="81"/>
      <c r="G315" s="81"/>
      <c r="H315" s="81"/>
      <c r="I315" s="81"/>
      <c r="J315" s="81"/>
      <c r="K315" s="81"/>
      <c r="L315" s="14"/>
      <c r="M315" s="15"/>
      <c r="N315" s="10"/>
      <c r="O315" s="10"/>
      <c r="P315" s="10"/>
      <c r="Q315" s="10"/>
      <c r="R315" s="10"/>
      <c r="S315" s="11"/>
      <c r="T315" s="11"/>
      <c r="U315" s="11"/>
      <c r="V315" s="11"/>
    </row>
    <row r="316" spans="4:22" s="1" customFormat="1" x14ac:dyDescent="0.25">
      <c r="D316" s="81"/>
      <c r="E316" s="81"/>
      <c r="F316" s="81"/>
      <c r="G316" s="81"/>
      <c r="H316" s="81"/>
      <c r="I316" s="81"/>
      <c r="J316" s="81"/>
      <c r="K316" s="81"/>
      <c r="L316" s="14"/>
      <c r="M316" s="15"/>
      <c r="N316" s="10"/>
      <c r="O316" s="10"/>
      <c r="P316" s="10"/>
      <c r="Q316" s="10"/>
      <c r="R316" s="10"/>
      <c r="S316" s="11"/>
      <c r="T316" s="11"/>
      <c r="U316" s="11"/>
      <c r="V316" s="11"/>
    </row>
    <row r="317" spans="4:22" s="1" customFormat="1" x14ac:dyDescent="0.25">
      <c r="D317" s="81"/>
      <c r="E317" s="81"/>
      <c r="F317" s="81"/>
      <c r="G317" s="81"/>
      <c r="H317" s="81"/>
      <c r="I317" s="81"/>
      <c r="J317" s="81"/>
      <c r="K317" s="81"/>
      <c r="L317" s="14"/>
      <c r="M317" s="15"/>
      <c r="N317" s="10"/>
      <c r="O317" s="10"/>
      <c r="P317" s="10"/>
      <c r="Q317" s="10"/>
      <c r="R317" s="10"/>
      <c r="S317" s="11"/>
      <c r="T317" s="11"/>
      <c r="U317" s="11"/>
      <c r="V317" s="11"/>
    </row>
    <row r="318" spans="4:22" s="1" customFormat="1" x14ac:dyDescent="0.25">
      <c r="D318" s="81"/>
      <c r="E318" s="81"/>
      <c r="F318" s="81"/>
      <c r="G318" s="81"/>
      <c r="H318" s="81"/>
      <c r="I318" s="81"/>
      <c r="J318" s="81"/>
      <c r="K318" s="81"/>
      <c r="L318" s="14"/>
      <c r="M318" s="15"/>
      <c r="N318" s="10"/>
      <c r="O318" s="10"/>
      <c r="P318" s="10"/>
      <c r="Q318" s="10"/>
      <c r="R318" s="10"/>
      <c r="S318" s="11"/>
      <c r="T318" s="11"/>
      <c r="U318" s="11"/>
      <c r="V318" s="11"/>
    </row>
    <row r="319" spans="4:22" s="1" customFormat="1" x14ac:dyDescent="0.25">
      <c r="D319" s="81"/>
      <c r="E319" s="81"/>
      <c r="F319" s="81"/>
      <c r="G319" s="81"/>
      <c r="H319" s="81"/>
      <c r="I319" s="81"/>
      <c r="J319" s="81"/>
      <c r="K319" s="81"/>
      <c r="L319" s="14"/>
      <c r="M319" s="15"/>
      <c r="N319" s="10"/>
      <c r="O319" s="10"/>
      <c r="P319" s="10"/>
      <c r="Q319" s="10"/>
      <c r="R319" s="10"/>
      <c r="S319" s="11"/>
      <c r="T319" s="11"/>
      <c r="U319" s="11"/>
      <c r="V319" s="11"/>
    </row>
    <row r="320" spans="4:22" s="1" customFormat="1" x14ac:dyDescent="0.25">
      <c r="D320" s="81"/>
      <c r="E320" s="81"/>
      <c r="F320" s="81"/>
      <c r="G320" s="81"/>
      <c r="H320" s="81"/>
      <c r="I320" s="81"/>
      <c r="J320" s="81"/>
      <c r="K320" s="81"/>
      <c r="L320" s="14"/>
      <c r="M320" s="15"/>
      <c r="N320" s="10"/>
      <c r="O320" s="10"/>
      <c r="P320" s="10"/>
      <c r="Q320" s="10"/>
      <c r="R320" s="10"/>
      <c r="S320" s="11"/>
      <c r="T320" s="11"/>
      <c r="U320" s="11"/>
      <c r="V320" s="11"/>
    </row>
    <row r="321" spans="4:22" s="1" customFormat="1" x14ac:dyDescent="0.25">
      <c r="D321" s="81"/>
      <c r="E321" s="81"/>
      <c r="F321" s="81"/>
      <c r="G321" s="81"/>
      <c r="H321" s="81"/>
      <c r="I321" s="81"/>
      <c r="J321" s="81"/>
      <c r="K321" s="81"/>
      <c r="L321" s="14"/>
      <c r="M321" s="15"/>
      <c r="N321" s="10"/>
      <c r="O321" s="10"/>
      <c r="P321" s="10"/>
      <c r="Q321" s="10"/>
      <c r="R321" s="10"/>
      <c r="S321" s="11"/>
      <c r="T321" s="11"/>
      <c r="U321" s="11"/>
      <c r="V321" s="11"/>
    </row>
    <row r="322" spans="4:22" s="1" customFormat="1" x14ac:dyDescent="0.25">
      <c r="D322" s="81"/>
      <c r="E322" s="81"/>
      <c r="F322" s="81"/>
      <c r="G322" s="81"/>
      <c r="H322" s="81"/>
      <c r="I322" s="81"/>
      <c r="J322" s="81"/>
      <c r="K322" s="81"/>
      <c r="L322" s="14"/>
      <c r="M322" s="15"/>
      <c r="N322" s="10"/>
      <c r="O322" s="10"/>
      <c r="P322" s="10"/>
      <c r="Q322" s="10"/>
      <c r="R322" s="10"/>
      <c r="S322" s="11"/>
      <c r="T322" s="11"/>
      <c r="U322" s="11"/>
      <c r="V322" s="11"/>
    </row>
    <row r="323" spans="4:22" s="1" customFormat="1" x14ac:dyDescent="0.25">
      <c r="D323" s="81"/>
      <c r="E323" s="81"/>
      <c r="F323" s="81"/>
      <c r="G323" s="81"/>
      <c r="H323" s="81"/>
      <c r="I323" s="81"/>
      <c r="J323" s="81"/>
      <c r="K323" s="81"/>
      <c r="L323" s="14"/>
      <c r="M323" s="15"/>
      <c r="N323" s="10"/>
      <c r="O323" s="10"/>
      <c r="P323" s="10"/>
      <c r="Q323" s="10"/>
      <c r="R323" s="10"/>
      <c r="S323" s="11"/>
      <c r="T323" s="11"/>
      <c r="U323" s="11"/>
      <c r="V323" s="11"/>
    </row>
    <row r="324" spans="4:22" s="1" customFormat="1" x14ac:dyDescent="0.25">
      <c r="D324" s="81"/>
      <c r="E324" s="81"/>
      <c r="F324" s="81"/>
      <c r="G324" s="81"/>
      <c r="H324" s="81"/>
      <c r="I324" s="81"/>
      <c r="J324" s="81"/>
      <c r="K324" s="81"/>
      <c r="L324" s="14"/>
      <c r="M324" s="15"/>
      <c r="N324" s="10"/>
      <c r="O324" s="10"/>
      <c r="P324" s="10"/>
      <c r="Q324" s="10"/>
      <c r="R324" s="10"/>
      <c r="S324" s="11"/>
      <c r="T324" s="11"/>
      <c r="U324" s="11"/>
      <c r="V324" s="11"/>
    </row>
    <row r="325" spans="4:22" s="1" customFormat="1" x14ac:dyDescent="0.25">
      <c r="D325" s="81"/>
      <c r="E325" s="81"/>
      <c r="F325" s="81"/>
      <c r="G325" s="81"/>
      <c r="H325" s="81"/>
      <c r="I325" s="81"/>
      <c r="J325" s="81"/>
      <c r="K325" s="81"/>
      <c r="L325" s="14"/>
      <c r="M325" s="15"/>
      <c r="N325" s="10"/>
      <c r="O325" s="10"/>
      <c r="P325" s="10"/>
      <c r="Q325" s="10"/>
      <c r="R325" s="10"/>
      <c r="S325" s="11"/>
      <c r="T325" s="11"/>
      <c r="U325" s="11"/>
      <c r="V325" s="11"/>
    </row>
    <row r="326" spans="4:22" s="1" customFormat="1" x14ac:dyDescent="0.25">
      <c r="D326" s="81"/>
      <c r="E326" s="81"/>
      <c r="F326" s="81"/>
      <c r="G326" s="81"/>
      <c r="H326" s="81"/>
      <c r="I326" s="81"/>
      <c r="J326" s="81"/>
      <c r="K326" s="81"/>
      <c r="L326" s="14"/>
      <c r="M326" s="15"/>
      <c r="N326" s="10"/>
      <c r="O326" s="10"/>
      <c r="P326" s="10"/>
      <c r="Q326" s="10"/>
      <c r="R326" s="10"/>
      <c r="S326" s="11"/>
      <c r="T326" s="11"/>
      <c r="U326" s="11"/>
      <c r="V326" s="11"/>
    </row>
    <row r="327" spans="4:22" s="1" customFormat="1" x14ac:dyDescent="0.25">
      <c r="D327" s="81"/>
      <c r="E327" s="81"/>
      <c r="F327" s="81"/>
      <c r="G327" s="81"/>
      <c r="H327" s="81"/>
      <c r="I327" s="81"/>
      <c r="J327" s="81"/>
      <c r="K327" s="81"/>
      <c r="L327" s="14"/>
      <c r="M327" s="15"/>
      <c r="N327" s="10"/>
      <c r="O327" s="10"/>
      <c r="P327" s="10"/>
      <c r="Q327" s="10"/>
      <c r="R327" s="10"/>
      <c r="S327" s="11"/>
      <c r="T327" s="11"/>
      <c r="U327" s="11"/>
      <c r="V327" s="11"/>
    </row>
    <row r="328" spans="4:22" s="1" customFormat="1" x14ac:dyDescent="0.25">
      <c r="D328" s="81"/>
      <c r="E328" s="81"/>
      <c r="F328" s="81"/>
      <c r="G328" s="81"/>
      <c r="H328" s="81"/>
      <c r="I328" s="81"/>
      <c r="J328" s="81"/>
      <c r="K328" s="81"/>
      <c r="L328" s="14"/>
      <c r="M328" s="15"/>
      <c r="N328" s="10"/>
      <c r="O328" s="10"/>
      <c r="P328" s="10"/>
      <c r="Q328" s="10"/>
      <c r="R328" s="10"/>
      <c r="S328" s="11"/>
      <c r="T328" s="11"/>
      <c r="U328" s="11"/>
      <c r="V328" s="11"/>
    </row>
    <row r="329" spans="4:22" s="1" customFormat="1" x14ac:dyDescent="0.25">
      <c r="D329" s="81"/>
      <c r="E329" s="81"/>
      <c r="F329" s="81"/>
      <c r="G329" s="81"/>
      <c r="H329" s="81"/>
      <c r="I329" s="81"/>
      <c r="J329" s="81"/>
      <c r="K329" s="81"/>
      <c r="L329" s="14"/>
      <c r="M329" s="15"/>
      <c r="N329" s="10"/>
      <c r="O329" s="10"/>
      <c r="P329" s="10"/>
      <c r="Q329" s="10"/>
      <c r="R329" s="10"/>
      <c r="S329" s="11"/>
      <c r="T329" s="11"/>
      <c r="U329" s="11"/>
      <c r="V329" s="11"/>
    </row>
    <row r="330" spans="4:22" s="1" customFormat="1" x14ac:dyDescent="0.25">
      <c r="D330" s="81"/>
      <c r="E330" s="81"/>
      <c r="F330" s="81"/>
      <c r="G330" s="81"/>
      <c r="H330" s="81"/>
      <c r="I330" s="81"/>
      <c r="J330" s="81"/>
      <c r="K330" s="81"/>
      <c r="L330" s="14"/>
      <c r="M330" s="15"/>
      <c r="N330" s="10"/>
      <c r="O330" s="10"/>
      <c r="P330" s="10"/>
      <c r="Q330" s="10"/>
      <c r="R330" s="10"/>
      <c r="S330" s="11"/>
      <c r="T330" s="11"/>
      <c r="U330" s="11"/>
      <c r="V330" s="11"/>
    </row>
    <row r="331" spans="4:22" s="1" customFormat="1" x14ac:dyDescent="0.25">
      <c r="D331" s="81"/>
      <c r="E331" s="81"/>
      <c r="F331" s="81"/>
      <c r="G331" s="81"/>
      <c r="H331" s="81"/>
      <c r="I331" s="81"/>
      <c r="J331" s="81"/>
      <c r="K331" s="81"/>
      <c r="L331" s="14"/>
      <c r="M331" s="15"/>
      <c r="N331" s="10"/>
      <c r="O331" s="10"/>
      <c r="P331" s="10"/>
      <c r="Q331" s="10"/>
      <c r="R331" s="10"/>
      <c r="S331" s="11"/>
      <c r="T331" s="11"/>
      <c r="U331" s="11"/>
      <c r="V331" s="11"/>
    </row>
    <row r="332" spans="4:22" s="1" customFormat="1" x14ac:dyDescent="0.25">
      <c r="D332" s="81"/>
      <c r="E332" s="81"/>
      <c r="F332" s="81"/>
      <c r="G332" s="81"/>
      <c r="H332" s="81"/>
      <c r="I332" s="81"/>
      <c r="J332" s="81"/>
      <c r="K332" s="81"/>
      <c r="L332" s="14"/>
      <c r="M332" s="15"/>
      <c r="N332" s="10"/>
      <c r="O332" s="10"/>
      <c r="P332" s="10"/>
      <c r="Q332" s="10"/>
      <c r="R332" s="10"/>
      <c r="S332" s="11"/>
      <c r="T332" s="11"/>
      <c r="U332" s="11"/>
      <c r="V332" s="11"/>
    </row>
    <row r="333" spans="4:22" s="1" customFormat="1" x14ac:dyDescent="0.25">
      <c r="D333" s="81"/>
      <c r="E333" s="81"/>
      <c r="F333" s="81"/>
      <c r="G333" s="81"/>
      <c r="H333" s="81"/>
      <c r="I333" s="81"/>
      <c r="J333" s="81"/>
      <c r="K333" s="81"/>
      <c r="L333" s="14"/>
      <c r="M333" s="15"/>
      <c r="N333" s="10"/>
      <c r="O333" s="10"/>
      <c r="P333" s="10"/>
      <c r="Q333" s="10"/>
      <c r="R333" s="10"/>
      <c r="S333" s="11"/>
      <c r="T333" s="11"/>
      <c r="U333" s="11"/>
      <c r="V333" s="11"/>
    </row>
    <row r="334" spans="4:22" s="1" customFormat="1" x14ac:dyDescent="0.25">
      <c r="D334" s="81"/>
      <c r="E334" s="81"/>
      <c r="F334" s="81"/>
      <c r="G334" s="81"/>
      <c r="H334" s="81"/>
      <c r="I334" s="81"/>
      <c r="J334" s="81"/>
      <c r="K334" s="81"/>
      <c r="L334" s="14"/>
      <c r="M334" s="15"/>
      <c r="N334" s="10"/>
      <c r="O334" s="10"/>
      <c r="P334" s="10"/>
      <c r="Q334" s="10"/>
      <c r="R334" s="10"/>
      <c r="S334" s="11"/>
      <c r="T334" s="11"/>
      <c r="U334" s="11"/>
      <c r="V334" s="11"/>
    </row>
    <row r="335" spans="4:22" s="1" customFormat="1" x14ac:dyDescent="0.25">
      <c r="D335" s="81"/>
      <c r="E335" s="81"/>
      <c r="F335" s="81"/>
      <c r="G335" s="81"/>
      <c r="H335" s="81"/>
      <c r="I335" s="81"/>
      <c r="J335" s="81"/>
      <c r="K335" s="81"/>
      <c r="L335" s="14"/>
      <c r="M335" s="15"/>
      <c r="N335" s="10"/>
      <c r="O335" s="10"/>
      <c r="P335" s="10"/>
      <c r="Q335" s="10"/>
      <c r="R335" s="10"/>
      <c r="S335" s="11"/>
      <c r="T335" s="11"/>
      <c r="U335" s="11"/>
      <c r="V335" s="11"/>
    </row>
    <row r="336" spans="4:22" s="1" customFormat="1" x14ac:dyDescent="0.25">
      <c r="D336" s="81"/>
      <c r="E336" s="81"/>
      <c r="F336" s="81"/>
      <c r="G336" s="81"/>
      <c r="H336" s="81"/>
      <c r="I336" s="81"/>
      <c r="J336" s="81"/>
      <c r="K336" s="81"/>
      <c r="L336" s="14"/>
      <c r="M336" s="15"/>
      <c r="N336" s="10"/>
      <c r="O336" s="10"/>
      <c r="P336" s="10"/>
      <c r="Q336" s="10"/>
      <c r="R336" s="10"/>
      <c r="S336" s="11"/>
      <c r="T336" s="11"/>
      <c r="U336" s="11"/>
      <c r="V336" s="11"/>
    </row>
    <row r="337" spans="4:22" s="1" customFormat="1" x14ac:dyDescent="0.25">
      <c r="D337" s="81"/>
      <c r="E337" s="81"/>
      <c r="F337" s="81"/>
      <c r="G337" s="81"/>
      <c r="H337" s="81"/>
      <c r="I337" s="81"/>
      <c r="J337" s="81"/>
      <c r="K337" s="81"/>
      <c r="L337" s="14"/>
      <c r="M337" s="15"/>
      <c r="N337" s="10"/>
      <c r="O337" s="10"/>
      <c r="P337" s="10"/>
      <c r="Q337" s="10"/>
      <c r="R337" s="10"/>
      <c r="S337" s="11"/>
      <c r="T337" s="11"/>
      <c r="U337" s="11"/>
      <c r="V337" s="11"/>
    </row>
    <row r="338" spans="4:22" s="1" customFormat="1" x14ac:dyDescent="0.25">
      <c r="D338" s="81"/>
      <c r="E338" s="81"/>
      <c r="F338" s="81"/>
      <c r="G338" s="81"/>
      <c r="H338" s="81"/>
      <c r="I338" s="81"/>
      <c r="J338" s="81"/>
      <c r="K338" s="81"/>
      <c r="L338" s="14"/>
      <c r="M338" s="15"/>
      <c r="N338" s="10"/>
      <c r="O338" s="10"/>
      <c r="P338" s="10"/>
      <c r="Q338" s="10"/>
      <c r="R338" s="10"/>
      <c r="S338" s="11"/>
      <c r="T338" s="11"/>
      <c r="U338" s="11"/>
      <c r="V338" s="11"/>
    </row>
    <row r="339" spans="4:22" s="1" customFormat="1" x14ac:dyDescent="0.25">
      <c r="D339" s="81"/>
      <c r="E339" s="81"/>
      <c r="F339" s="81"/>
      <c r="G339" s="81"/>
      <c r="H339" s="81"/>
      <c r="I339" s="81"/>
      <c r="J339" s="81"/>
      <c r="K339" s="81"/>
      <c r="L339" s="14"/>
      <c r="M339" s="15"/>
      <c r="N339" s="10"/>
      <c r="O339" s="10"/>
      <c r="P339" s="10"/>
      <c r="Q339" s="10"/>
      <c r="R339" s="10"/>
      <c r="S339" s="11"/>
      <c r="T339" s="11"/>
      <c r="U339" s="11"/>
      <c r="V339" s="11"/>
    </row>
    <row r="340" spans="4:22" s="1" customFormat="1" x14ac:dyDescent="0.25">
      <c r="D340" s="81"/>
      <c r="E340" s="81"/>
      <c r="F340" s="81"/>
      <c r="G340" s="81"/>
      <c r="H340" s="81"/>
      <c r="I340" s="81"/>
      <c r="J340" s="81"/>
      <c r="K340" s="81"/>
      <c r="L340" s="14"/>
      <c r="M340" s="15"/>
      <c r="N340" s="10"/>
      <c r="O340" s="10"/>
      <c r="P340" s="10"/>
      <c r="Q340" s="10"/>
      <c r="R340" s="10"/>
      <c r="S340" s="11"/>
      <c r="T340" s="11"/>
      <c r="U340" s="11"/>
      <c r="V340" s="11"/>
    </row>
    <row r="341" spans="4:22" s="1" customFormat="1" x14ac:dyDescent="0.25">
      <c r="D341" s="81"/>
      <c r="E341" s="81"/>
      <c r="F341" s="81"/>
      <c r="G341" s="81"/>
      <c r="H341" s="81"/>
      <c r="I341" s="81"/>
      <c r="J341" s="81"/>
      <c r="K341" s="81"/>
      <c r="L341" s="14"/>
      <c r="M341" s="15"/>
      <c r="N341" s="10"/>
      <c r="O341" s="10"/>
      <c r="P341" s="10"/>
      <c r="Q341" s="10"/>
      <c r="R341" s="10"/>
      <c r="S341" s="11"/>
      <c r="T341" s="11"/>
      <c r="U341" s="11"/>
      <c r="V341" s="11"/>
    </row>
    <row r="342" spans="4:22" s="1" customFormat="1" x14ac:dyDescent="0.25">
      <c r="D342" s="81"/>
      <c r="E342" s="81"/>
      <c r="F342" s="81"/>
      <c r="G342" s="81"/>
      <c r="H342" s="81"/>
      <c r="I342" s="81"/>
      <c r="J342" s="81"/>
      <c r="K342" s="81"/>
      <c r="L342" s="14"/>
      <c r="M342" s="15"/>
      <c r="N342" s="10"/>
      <c r="O342" s="10"/>
      <c r="P342" s="10"/>
      <c r="Q342" s="10"/>
      <c r="R342" s="10"/>
      <c r="S342" s="11"/>
      <c r="T342" s="11"/>
      <c r="U342" s="11"/>
      <c r="V342" s="11"/>
    </row>
    <row r="343" spans="4:22" s="1" customFormat="1" x14ac:dyDescent="0.25">
      <c r="D343" s="81"/>
      <c r="E343" s="81"/>
      <c r="F343" s="81"/>
      <c r="G343" s="81"/>
      <c r="H343" s="81"/>
      <c r="I343" s="81"/>
      <c r="J343" s="81"/>
      <c r="K343" s="81"/>
      <c r="L343" s="14"/>
      <c r="M343" s="15"/>
      <c r="N343" s="10"/>
      <c r="O343" s="10"/>
      <c r="P343" s="10"/>
      <c r="Q343" s="10"/>
      <c r="R343" s="10"/>
      <c r="S343" s="11"/>
      <c r="T343" s="11"/>
      <c r="U343" s="11"/>
      <c r="V343" s="11"/>
    </row>
    <row r="344" spans="4:22" s="1" customFormat="1" x14ac:dyDescent="0.25">
      <c r="D344" s="81"/>
      <c r="E344" s="81"/>
      <c r="F344" s="81"/>
      <c r="G344" s="81"/>
      <c r="H344" s="81"/>
      <c r="I344" s="81"/>
      <c r="J344" s="81"/>
      <c r="K344" s="81"/>
      <c r="L344" s="14"/>
      <c r="M344" s="15"/>
      <c r="N344" s="10"/>
      <c r="O344" s="10"/>
      <c r="P344" s="10"/>
      <c r="Q344" s="10"/>
      <c r="R344" s="10"/>
      <c r="S344" s="11"/>
      <c r="T344" s="11"/>
      <c r="U344" s="11"/>
      <c r="V344" s="11"/>
    </row>
    <row r="345" spans="4:22" s="1" customFormat="1" x14ac:dyDescent="0.25">
      <c r="D345" s="81"/>
      <c r="E345" s="81"/>
      <c r="F345" s="81"/>
      <c r="G345" s="81"/>
      <c r="H345" s="81"/>
      <c r="I345" s="81"/>
      <c r="J345" s="81"/>
      <c r="K345" s="81"/>
      <c r="L345" s="14"/>
      <c r="M345" s="15"/>
      <c r="N345" s="10"/>
      <c r="O345" s="10"/>
      <c r="P345" s="10"/>
      <c r="Q345" s="10"/>
      <c r="R345" s="10"/>
      <c r="S345" s="11"/>
      <c r="T345" s="11"/>
      <c r="U345" s="11"/>
      <c r="V345" s="11"/>
    </row>
    <row r="346" spans="4:22" s="1" customFormat="1" x14ac:dyDescent="0.25">
      <c r="D346" s="81"/>
      <c r="E346" s="81"/>
      <c r="F346" s="81"/>
      <c r="G346" s="81"/>
      <c r="H346" s="81"/>
      <c r="I346" s="81"/>
      <c r="J346" s="81"/>
      <c r="K346" s="81"/>
      <c r="L346" s="14"/>
      <c r="M346" s="15"/>
      <c r="N346" s="10"/>
      <c r="O346" s="10"/>
      <c r="P346" s="10"/>
      <c r="Q346" s="10"/>
      <c r="R346" s="10"/>
      <c r="S346" s="11"/>
      <c r="T346" s="11"/>
      <c r="U346" s="11"/>
      <c r="V346" s="11"/>
    </row>
    <row r="347" spans="4:22" s="1" customFormat="1" x14ac:dyDescent="0.25">
      <c r="D347" s="81"/>
      <c r="E347" s="81"/>
      <c r="F347" s="81"/>
      <c r="G347" s="81"/>
      <c r="H347" s="81"/>
      <c r="I347" s="81"/>
      <c r="J347" s="81"/>
      <c r="K347" s="81"/>
      <c r="L347" s="14"/>
      <c r="M347" s="15"/>
      <c r="N347" s="10"/>
      <c r="O347" s="10"/>
      <c r="P347" s="10"/>
      <c r="Q347" s="10"/>
      <c r="R347" s="10"/>
      <c r="S347" s="11"/>
      <c r="T347" s="11"/>
      <c r="U347" s="11"/>
      <c r="V347" s="11"/>
    </row>
    <row r="348" spans="4:22" s="1" customFormat="1" x14ac:dyDescent="0.25">
      <c r="D348" s="81"/>
      <c r="E348" s="81"/>
      <c r="F348" s="81"/>
      <c r="G348" s="81"/>
      <c r="H348" s="81"/>
      <c r="I348" s="81"/>
      <c r="J348" s="81"/>
      <c r="K348" s="81"/>
      <c r="L348" s="14"/>
      <c r="M348" s="15"/>
      <c r="N348" s="10"/>
      <c r="O348" s="10"/>
      <c r="P348" s="10"/>
      <c r="Q348" s="10"/>
      <c r="R348" s="10"/>
      <c r="S348" s="11"/>
      <c r="T348" s="11"/>
      <c r="U348" s="11"/>
      <c r="V348" s="11"/>
    </row>
    <row r="349" spans="4:22" s="1" customFormat="1" x14ac:dyDescent="0.25">
      <c r="D349" s="81"/>
      <c r="E349" s="81"/>
      <c r="F349" s="81"/>
      <c r="G349" s="81"/>
      <c r="H349" s="81"/>
      <c r="I349" s="81"/>
      <c r="J349" s="81"/>
      <c r="K349" s="81"/>
      <c r="L349" s="14"/>
      <c r="M349" s="15"/>
      <c r="N349" s="10"/>
      <c r="O349" s="10"/>
      <c r="P349" s="10"/>
      <c r="Q349" s="10"/>
      <c r="R349" s="10"/>
      <c r="S349" s="11"/>
      <c r="T349" s="11"/>
      <c r="U349" s="11"/>
      <c r="V349" s="11"/>
    </row>
    <row r="350" spans="4:22" s="1" customFormat="1" x14ac:dyDescent="0.25">
      <c r="D350" s="81"/>
      <c r="E350" s="81"/>
      <c r="F350" s="81"/>
      <c r="G350" s="81"/>
      <c r="H350" s="81"/>
      <c r="I350" s="81"/>
      <c r="J350" s="81"/>
      <c r="K350" s="81"/>
      <c r="L350" s="14"/>
      <c r="M350" s="15"/>
      <c r="N350" s="10"/>
      <c r="O350" s="10"/>
      <c r="P350" s="10"/>
      <c r="Q350" s="10"/>
      <c r="R350" s="10"/>
      <c r="S350" s="11"/>
      <c r="T350" s="11"/>
      <c r="U350" s="11"/>
      <c r="V350" s="11"/>
    </row>
    <row r="351" spans="4:22" s="1" customFormat="1" x14ac:dyDescent="0.25">
      <c r="D351" s="81"/>
      <c r="E351" s="81"/>
      <c r="F351" s="81"/>
      <c r="G351" s="81"/>
      <c r="H351" s="81"/>
      <c r="I351" s="81"/>
      <c r="J351" s="81"/>
      <c r="K351" s="81"/>
      <c r="L351" s="14"/>
      <c r="M351" s="15"/>
      <c r="N351" s="10"/>
      <c r="O351" s="10"/>
      <c r="P351" s="10"/>
      <c r="Q351" s="10"/>
      <c r="R351" s="10"/>
      <c r="S351" s="11"/>
      <c r="T351" s="11"/>
      <c r="U351" s="11"/>
      <c r="V351" s="11"/>
    </row>
    <row r="352" spans="4:22" s="1" customFormat="1" x14ac:dyDescent="0.25">
      <c r="D352" s="81"/>
      <c r="E352" s="81"/>
      <c r="F352" s="81"/>
      <c r="G352" s="81"/>
      <c r="H352" s="81"/>
      <c r="I352" s="81"/>
      <c r="J352" s="81"/>
      <c r="K352" s="81"/>
      <c r="L352" s="14"/>
      <c r="M352" s="15"/>
      <c r="N352" s="10"/>
      <c r="O352" s="10"/>
      <c r="P352" s="10"/>
      <c r="Q352" s="10"/>
      <c r="R352" s="10"/>
      <c r="S352" s="11"/>
      <c r="T352" s="11"/>
      <c r="U352" s="11"/>
      <c r="V352" s="11"/>
    </row>
    <row r="353" spans="4:22" s="1" customFormat="1" x14ac:dyDescent="0.25">
      <c r="D353" s="81"/>
      <c r="E353" s="81"/>
      <c r="F353" s="81"/>
      <c r="G353" s="81"/>
      <c r="H353" s="81"/>
      <c r="I353" s="81"/>
      <c r="J353" s="81"/>
      <c r="K353" s="81"/>
      <c r="L353" s="14"/>
      <c r="M353" s="15"/>
      <c r="N353" s="10"/>
      <c r="O353" s="10"/>
      <c r="P353" s="10"/>
      <c r="Q353" s="10"/>
      <c r="R353" s="10"/>
      <c r="S353" s="11"/>
      <c r="T353" s="11"/>
      <c r="U353" s="11"/>
      <c r="V353" s="11"/>
    </row>
    <row r="354" spans="4:22" s="1" customFormat="1" x14ac:dyDescent="0.25">
      <c r="D354" s="81"/>
      <c r="E354" s="81"/>
      <c r="F354" s="81"/>
      <c r="G354" s="81"/>
      <c r="H354" s="81"/>
      <c r="I354" s="81"/>
      <c r="J354" s="81"/>
      <c r="K354" s="81"/>
      <c r="L354" s="14"/>
      <c r="M354" s="15"/>
      <c r="N354" s="10"/>
      <c r="O354" s="10"/>
      <c r="P354" s="10"/>
      <c r="Q354" s="10"/>
      <c r="R354" s="10"/>
      <c r="S354" s="11"/>
      <c r="T354" s="11"/>
      <c r="U354" s="11"/>
      <c r="V354" s="11"/>
    </row>
    <row r="355" spans="4:22" s="1" customFormat="1" x14ac:dyDescent="0.25">
      <c r="D355" s="81"/>
      <c r="E355" s="81"/>
      <c r="F355" s="81"/>
      <c r="G355" s="81"/>
      <c r="H355" s="81"/>
      <c r="I355" s="81"/>
      <c r="J355" s="81"/>
      <c r="K355" s="81"/>
      <c r="L355" s="14"/>
      <c r="M355" s="15"/>
      <c r="N355" s="10"/>
      <c r="O355" s="10"/>
      <c r="P355" s="10"/>
      <c r="Q355" s="10"/>
      <c r="R355" s="10"/>
      <c r="S355" s="11"/>
      <c r="T355" s="11"/>
      <c r="U355" s="11"/>
      <c r="V355" s="11"/>
    </row>
    <row r="356" spans="4:22" s="1" customFormat="1" x14ac:dyDescent="0.25">
      <c r="D356" s="81"/>
      <c r="E356" s="81"/>
      <c r="F356" s="81"/>
      <c r="G356" s="81"/>
      <c r="H356" s="81"/>
      <c r="I356" s="81"/>
      <c r="J356" s="81"/>
      <c r="K356" s="81"/>
      <c r="L356" s="14"/>
      <c r="M356" s="15"/>
      <c r="N356" s="10"/>
      <c r="O356" s="10"/>
      <c r="P356" s="10"/>
      <c r="Q356" s="10"/>
      <c r="R356" s="10"/>
      <c r="S356" s="11"/>
      <c r="T356" s="11"/>
      <c r="U356" s="11"/>
      <c r="V356" s="11"/>
    </row>
    <row r="357" spans="4:22" s="1" customFormat="1" x14ac:dyDescent="0.25">
      <c r="D357" s="81"/>
      <c r="E357" s="81"/>
      <c r="F357" s="81"/>
      <c r="G357" s="81"/>
      <c r="H357" s="81"/>
      <c r="I357" s="81"/>
      <c r="J357" s="81"/>
      <c r="K357" s="81"/>
      <c r="L357" s="14"/>
      <c r="M357" s="15"/>
      <c r="N357" s="10"/>
      <c r="O357" s="10"/>
      <c r="P357" s="10"/>
      <c r="Q357" s="10"/>
      <c r="R357" s="10"/>
      <c r="S357" s="11"/>
      <c r="T357" s="11"/>
      <c r="U357" s="11"/>
      <c r="V357" s="11"/>
    </row>
    <row r="358" spans="4:22" s="1" customFormat="1" x14ac:dyDescent="0.25">
      <c r="D358" s="81"/>
      <c r="E358" s="81"/>
      <c r="F358" s="81"/>
      <c r="G358" s="81"/>
      <c r="H358" s="81"/>
      <c r="I358" s="81"/>
      <c r="J358" s="81"/>
      <c r="K358" s="81"/>
      <c r="L358" s="14"/>
      <c r="M358" s="15"/>
      <c r="N358" s="10"/>
      <c r="O358" s="10"/>
      <c r="P358" s="10"/>
      <c r="Q358" s="10"/>
      <c r="R358" s="10"/>
      <c r="S358" s="11"/>
      <c r="T358" s="11"/>
      <c r="U358" s="11"/>
      <c r="V358" s="11"/>
    </row>
    <row r="359" spans="4:22" s="1" customFormat="1" x14ac:dyDescent="0.25">
      <c r="D359" s="81"/>
      <c r="E359" s="81"/>
      <c r="F359" s="81"/>
      <c r="G359" s="81"/>
      <c r="H359" s="81"/>
      <c r="I359" s="81"/>
      <c r="J359" s="81"/>
      <c r="K359" s="81"/>
      <c r="L359" s="14"/>
      <c r="M359" s="15"/>
      <c r="N359" s="10"/>
      <c r="O359" s="10"/>
      <c r="P359" s="10"/>
      <c r="Q359" s="10"/>
      <c r="R359" s="10"/>
      <c r="S359" s="11"/>
      <c r="T359" s="11"/>
      <c r="U359" s="11"/>
      <c r="V359" s="11"/>
    </row>
    <row r="360" spans="4:22" s="1" customFormat="1" x14ac:dyDescent="0.25">
      <c r="D360" s="81"/>
      <c r="E360" s="81"/>
      <c r="F360" s="81"/>
      <c r="G360" s="81"/>
      <c r="H360" s="81"/>
      <c r="I360" s="81"/>
      <c r="J360" s="81"/>
      <c r="K360" s="81"/>
      <c r="L360" s="14"/>
      <c r="M360" s="15"/>
      <c r="N360" s="10"/>
      <c r="O360" s="10"/>
      <c r="P360" s="10"/>
      <c r="Q360" s="10"/>
      <c r="R360" s="10"/>
      <c r="S360" s="11"/>
      <c r="T360" s="11"/>
      <c r="U360" s="11"/>
      <c r="V360" s="11"/>
    </row>
    <row r="361" spans="4:22" s="1" customFormat="1" x14ac:dyDescent="0.25">
      <c r="D361" s="81"/>
      <c r="E361" s="81"/>
      <c r="F361" s="81"/>
      <c r="G361" s="81"/>
      <c r="H361" s="81"/>
      <c r="I361" s="81"/>
      <c r="J361" s="81"/>
      <c r="K361" s="81"/>
      <c r="L361" s="14"/>
      <c r="M361" s="15"/>
      <c r="N361" s="10"/>
      <c r="O361" s="10"/>
      <c r="P361" s="10"/>
      <c r="Q361" s="10"/>
      <c r="R361" s="10"/>
      <c r="S361" s="11"/>
      <c r="T361" s="11"/>
      <c r="U361" s="11"/>
      <c r="V361" s="11"/>
    </row>
    <row r="362" spans="4:22" s="1" customFormat="1" x14ac:dyDescent="0.25">
      <c r="D362" s="81"/>
      <c r="E362" s="81"/>
      <c r="F362" s="81"/>
      <c r="G362" s="81"/>
      <c r="H362" s="81"/>
      <c r="I362" s="81"/>
      <c r="J362" s="81"/>
      <c r="K362" s="81"/>
      <c r="L362" s="14"/>
      <c r="M362" s="15"/>
      <c r="N362" s="10"/>
      <c r="O362" s="10"/>
      <c r="P362" s="10"/>
      <c r="Q362" s="10"/>
      <c r="R362" s="10"/>
      <c r="S362" s="11"/>
      <c r="T362" s="11"/>
      <c r="U362" s="11"/>
      <c r="V362" s="11"/>
    </row>
    <row r="363" spans="4:22" s="1" customFormat="1" x14ac:dyDescent="0.25">
      <c r="D363" s="81"/>
      <c r="E363" s="81"/>
      <c r="F363" s="81"/>
      <c r="G363" s="81"/>
      <c r="H363" s="81"/>
      <c r="I363" s="81"/>
      <c r="J363" s="81"/>
      <c r="K363" s="81"/>
      <c r="L363" s="14"/>
      <c r="M363" s="15"/>
      <c r="N363" s="10"/>
      <c r="O363" s="10"/>
      <c r="P363" s="10"/>
      <c r="Q363" s="10"/>
      <c r="R363" s="10"/>
      <c r="S363" s="11"/>
      <c r="T363" s="11"/>
      <c r="U363" s="11"/>
      <c r="V363" s="11"/>
    </row>
    <row r="364" spans="4:22" s="1" customFormat="1" x14ac:dyDescent="0.25">
      <c r="D364" s="81"/>
      <c r="E364" s="81"/>
      <c r="F364" s="81"/>
      <c r="G364" s="81"/>
      <c r="H364" s="81"/>
      <c r="I364" s="81"/>
      <c r="J364" s="81"/>
      <c r="K364" s="81"/>
      <c r="L364" s="14"/>
      <c r="M364" s="15"/>
      <c r="N364" s="10"/>
      <c r="O364" s="10"/>
      <c r="P364" s="10"/>
      <c r="Q364" s="10"/>
      <c r="R364" s="10"/>
      <c r="S364" s="11"/>
      <c r="T364" s="11"/>
      <c r="U364" s="11"/>
      <c r="V364" s="11"/>
    </row>
    <row r="365" spans="4:22" s="1" customFormat="1" x14ac:dyDescent="0.25">
      <c r="D365" s="81"/>
      <c r="E365" s="81"/>
      <c r="F365" s="81"/>
      <c r="G365" s="81"/>
      <c r="H365" s="81"/>
      <c r="I365" s="81"/>
      <c r="J365" s="81"/>
      <c r="K365" s="81"/>
      <c r="L365" s="14"/>
      <c r="M365" s="15"/>
      <c r="N365" s="10"/>
      <c r="O365" s="10"/>
      <c r="P365" s="10"/>
      <c r="Q365" s="10"/>
      <c r="R365" s="10"/>
      <c r="S365" s="11"/>
      <c r="T365" s="11"/>
      <c r="U365" s="11"/>
      <c r="V365" s="11"/>
    </row>
    <row r="366" spans="4:22" s="1" customFormat="1" x14ac:dyDescent="0.25">
      <c r="D366" s="81"/>
      <c r="E366" s="81"/>
      <c r="F366" s="81"/>
      <c r="G366" s="81"/>
      <c r="H366" s="81"/>
      <c r="I366" s="81"/>
      <c r="J366" s="81"/>
      <c r="K366" s="81"/>
      <c r="L366" s="14"/>
      <c r="M366" s="15"/>
      <c r="N366" s="10"/>
      <c r="O366" s="10"/>
      <c r="P366" s="10"/>
      <c r="Q366" s="10"/>
      <c r="R366" s="10"/>
      <c r="S366" s="11"/>
      <c r="T366" s="11"/>
      <c r="U366" s="11"/>
      <c r="V366" s="11"/>
    </row>
    <row r="367" spans="4:22" s="1" customFormat="1" x14ac:dyDescent="0.25">
      <c r="D367" s="81"/>
      <c r="E367" s="81"/>
      <c r="F367" s="81"/>
      <c r="G367" s="81"/>
      <c r="H367" s="81"/>
      <c r="I367" s="81"/>
      <c r="J367" s="81"/>
      <c r="K367" s="81"/>
      <c r="L367" s="14"/>
      <c r="M367" s="15"/>
      <c r="N367" s="10"/>
      <c r="O367" s="10"/>
      <c r="P367" s="10"/>
      <c r="Q367" s="10"/>
      <c r="R367" s="10"/>
      <c r="S367" s="11"/>
      <c r="T367" s="11"/>
      <c r="U367" s="11"/>
      <c r="V367" s="11"/>
    </row>
    <row r="368" spans="4:22" s="1" customFormat="1" x14ac:dyDescent="0.25">
      <c r="D368" s="81"/>
      <c r="E368" s="81"/>
      <c r="F368" s="81"/>
      <c r="G368" s="81"/>
      <c r="H368" s="81"/>
      <c r="I368" s="81"/>
      <c r="J368" s="81"/>
      <c r="K368" s="81"/>
      <c r="L368" s="14"/>
      <c r="M368" s="15"/>
      <c r="N368" s="10"/>
      <c r="O368" s="10"/>
      <c r="P368" s="10"/>
      <c r="Q368" s="10"/>
      <c r="R368" s="10"/>
      <c r="S368" s="11"/>
      <c r="T368" s="11"/>
      <c r="U368" s="11"/>
      <c r="V368" s="11"/>
    </row>
    <row r="369" spans="4:22" s="1" customFormat="1" x14ac:dyDescent="0.25">
      <c r="D369" s="81"/>
      <c r="E369" s="81"/>
      <c r="F369" s="81"/>
      <c r="G369" s="81"/>
      <c r="H369" s="81"/>
      <c r="I369" s="81"/>
      <c r="J369" s="81"/>
      <c r="K369" s="81"/>
      <c r="L369" s="14"/>
      <c r="M369" s="15"/>
      <c r="N369" s="10"/>
      <c r="O369" s="10"/>
      <c r="P369" s="10"/>
      <c r="Q369" s="10"/>
      <c r="R369" s="10"/>
      <c r="S369" s="11"/>
      <c r="T369" s="11"/>
      <c r="U369" s="11"/>
      <c r="V369" s="11"/>
    </row>
    <row r="370" spans="4:22" s="1" customFormat="1" x14ac:dyDescent="0.25">
      <c r="D370" s="81"/>
      <c r="E370" s="81"/>
      <c r="F370" s="81"/>
      <c r="G370" s="81"/>
      <c r="H370" s="81"/>
      <c r="I370" s="81"/>
      <c r="J370" s="81"/>
      <c r="K370" s="81"/>
      <c r="L370" s="14"/>
      <c r="M370" s="15"/>
      <c r="N370" s="10"/>
      <c r="O370" s="10"/>
      <c r="P370" s="10"/>
      <c r="Q370" s="10"/>
      <c r="R370" s="10"/>
      <c r="S370" s="11"/>
      <c r="T370" s="11"/>
      <c r="U370" s="11"/>
      <c r="V370" s="11"/>
    </row>
    <row r="371" spans="4:22" s="1" customFormat="1" x14ac:dyDescent="0.25">
      <c r="D371" s="81"/>
      <c r="E371" s="81"/>
      <c r="F371" s="81"/>
      <c r="G371" s="81"/>
      <c r="H371" s="81"/>
      <c r="I371" s="81"/>
      <c r="J371" s="81"/>
      <c r="K371" s="81"/>
      <c r="L371" s="14"/>
      <c r="M371" s="15"/>
      <c r="N371" s="10"/>
      <c r="O371" s="10"/>
      <c r="P371" s="10"/>
      <c r="Q371" s="10"/>
      <c r="R371" s="10"/>
      <c r="S371" s="11"/>
      <c r="T371" s="11"/>
      <c r="U371" s="11"/>
      <c r="V371" s="11"/>
    </row>
    <row r="372" spans="4:22" s="1" customFormat="1" x14ac:dyDescent="0.25">
      <c r="D372" s="81"/>
      <c r="E372" s="81"/>
      <c r="F372" s="81"/>
      <c r="G372" s="81"/>
      <c r="H372" s="81"/>
      <c r="I372" s="81"/>
      <c r="J372" s="81"/>
      <c r="K372" s="81"/>
      <c r="L372" s="14"/>
      <c r="M372" s="15"/>
      <c r="N372" s="10"/>
      <c r="O372" s="10"/>
      <c r="P372" s="10"/>
      <c r="Q372" s="10"/>
      <c r="R372" s="10"/>
      <c r="S372" s="11"/>
      <c r="T372" s="11"/>
      <c r="U372" s="11"/>
      <c r="V372" s="11"/>
    </row>
    <row r="373" spans="4:22" s="1" customFormat="1" x14ac:dyDescent="0.25">
      <c r="D373" s="81"/>
      <c r="E373" s="81"/>
      <c r="F373" s="81"/>
      <c r="G373" s="81"/>
      <c r="H373" s="81"/>
      <c r="I373" s="81"/>
      <c r="J373" s="81"/>
      <c r="K373" s="81"/>
      <c r="L373" s="14"/>
      <c r="M373" s="15"/>
      <c r="N373" s="10"/>
      <c r="O373" s="10"/>
      <c r="P373" s="10"/>
      <c r="Q373" s="10"/>
      <c r="R373" s="10"/>
      <c r="S373" s="11"/>
      <c r="T373" s="11"/>
      <c r="U373" s="11"/>
      <c r="V373" s="11"/>
    </row>
    <row r="374" spans="4:22" s="1" customFormat="1" x14ac:dyDescent="0.25">
      <c r="D374" s="81"/>
      <c r="E374" s="81"/>
      <c r="F374" s="81"/>
      <c r="G374" s="81"/>
      <c r="H374" s="81"/>
      <c r="I374" s="81"/>
      <c r="J374" s="81"/>
      <c r="K374" s="81"/>
      <c r="L374" s="14"/>
      <c r="M374" s="15"/>
      <c r="N374" s="10"/>
      <c r="O374" s="10"/>
      <c r="P374" s="10"/>
      <c r="Q374" s="10"/>
      <c r="R374" s="10"/>
      <c r="S374" s="11"/>
      <c r="T374" s="11"/>
      <c r="U374" s="11"/>
      <c r="V374" s="11"/>
    </row>
    <row r="375" spans="4:22" s="1" customFormat="1" x14ac:dyDescent="0.25">
      <c r="D375" s="81"/>
      <c r="E375" s="81"/>
      <c r="F375" s="81"/>
      <c r="G375" s="81"/>
      <c r="H375" s="81"/>
      <c r="I375" s="81"/>
      <c r="J375" s="81"/>
      <c r="K375" s="81"/>
      <c r="L375" s="14"/>
      <c r="M375" s="15"/>
      <c r="N375" s="10"/>
      <c r="O375" s="10"/>
      <c r="P375" s="10"/>
      <c r="Q375" s="10"/>
      <c r="R375" s="10"/>
      <c r="S375" s="11"/>
      <c r="T375" s="11"/>
      <c r="U375" s="11"/>
      <c r="V375" s="11"/>
    </row>
    <row r="376" spans="4:22" s="1" customFormat="1" x14ac:dyDescent="0.25">
      <c r="D376" s="81"/>
      <c r="E376" s="81"/>
      <c r="F376" s="81"/>
      <c r="G376" s="81"/>
      <c r="H376" s="81"/>
      <c r="I376" s="81"/>
      <c r="J376" s="81"/>
      <c r="K376" s="81"/>
      <c r="L376" s="14"/>
      <c r="M376" s="15"/>
      <c r="N376" s="10"/>
      <c r="O376" s="10"/>
      <c r="P376" s="10"/>
      <c r="Q376" s="10"/>
      <c r="R376" s="10"/>
      <c r="S376" s="11"/>
      <c r="T376" s="11"/>
      <c r="U376" s="11"/>
      <c r="V376" s="11"/>
    </row>
    <row r="377" spans="4:22" s="1" customFormat="1" x14ac:dyDescent="0.25">
      <c r="D377" s="81"/>
      <c r="E377" s="81"/>
      <c r="F377" s="81"/>
      <c r="G377" s="81"/>
      <c r="H377" s="81"/>
      <c r="I377" s="81"/>
      <c r="J377" s="81"/>
      <c r="K377" s="81"/>
      <c r="L377" s="14"/>
      <c r="M377" s="15"/>
      <c r="N377" s="10"/>
      <c r="O377" s="10"/>
      <c r="P377" s="10"/>
      <c r="Q377" s="10"/>
      <c r="R377" s="10"/>
      <c r="S377" s="11"/>
      <c r="T377" s="11"/>
      <c r="U377" s="11"/>
      <c r="V377" s="11"/>
    </row>
    <row r="378" spans="4:22" s="1" customFormat="1" x14ac:dyDescent="0.25">
      <c r="D378" s="81"/>
      <c r="E378" s="81"/>
      <c r="F378" s="81"/>
      <c r="G378" s="81"/>
      <c r="H378" s="81"/>
      <c r="I378" s="81"/>
      <c r="J378" s="81"/>
      <c r="K378" s="81"/>
      <c r="L378" s="14"/>
      <c r="M378" s="15"/>
      <c r="N378" s="10"/>
      <c r="O378" s="10"/>
      <c r="P378" s="10"/>
      <c r="Q378" s="10"/>
      <c r="R378" s="10"/>
      <c r="S378" s="11"/>
      <c r="T378" s="11"/>
      <c r="U378" s="11"/>
      <c r="V378" s="11"/>
    </row>
    <row r="379" spans="4:22" s="1" customFormat="1" x14ac:dyDescent="0.25">
      <c r="D379" s="81"/>
      <c r="E379" s="81"/>
      <c r="F379" s="81"/>
      <c r="G379" s="81"/>
      <c r="H379" s="81"/>
      <c r="I379" s="81"/>
      <c r="J379" s="81"/>
      <c r="K379" s="81"/>
      <c r="L379" s="14"/>
      <c r="M379" s="15"/>
      <c r="N379" s="10"/>
      <c r="O379" s="10"/>
      <c r="P379" s="10"/>
      <c r="Q379" s="10"/>
      <c r="R379" s="10"/>
      <c r="S379" s="11"/>
      <c r="T379" s="11"/>
      <c r="U379" s="11"/>
      <c r="V379" s="11"/>
    </row>
    <row r="380" spans="4:22" s="1" customFormat="1" x14ac:dyDescent="0.25">
      <c r="D380" s="81"/>
      <c r="E380" s="81"/>
      <c r="F380" s="81"/>
      <c r="G380" s="81"/>
      <c r="H380" s="81"/>
      <c r="I380" s="81"/>
      <c r="J380" s="81"/>
      <c r="K380" s="81"/>
      <c r="L380" s="14"/>
      <c r="M380" s="15"/>
      <c r="N380" s="10"/>
      <c r="O380" s="10"/>
      <c r="P380" s="10"/>
      <c r="Q380" s="10"/>
      <c r="R380" s="10"/>
      <c r="S380" s="11"/>
      <c r="T380" s="11"/>
      <c r="U380" s="11"/>
      <c r="V380" s="11"/>
    </row>
    <row r="381" spans="4:22" s="1" customFormat="1" x14ac:dyDescent="0.25">
      <c r="D381" s="81"/>
      <c r="E381" s="81"/>
      <c r="F381" s="81"/>
      <c r="G381" s="81"/>
      <c r="H381" s="81"/>
      <c r="I381" s="81"/>
      <c r="J381" s="81"/>
      <c r="K381" s="81"/>
      <c r="L381" s="14"/>
      <c r="M381" s="15"/>
      <c r="N381" s="10"/>
      <c r="O381" s="10"/>
      <c r="P381" s="10"/>
      <c r="Q381" s="10"/>
      <c r="R381" s="10"/>
      <c r="S381" s="11"/>
      <c r="T381" s="11"/>
      <c r="U381" s="11"/>
      <c r="V381" s="11"/>
    </row>
    <row r="382" spans="4:22" s="1" customFormat="1" x14ac:dyDescent="0.25">
      <c r="D382" s="81"/>
      <c r="E382" s="81"/>
      <c r="F382" s="81"/>
      <c r="G382" s="81"/>
      <c r="H382" s="81"/>
      <c r="I382" s="81"/>
      <c r="J382" s="81"/>
      <c r="K382" s="81"/>
      <c r="L382" s="14"/>
      <c r="M382" s="15"/>
      <c r="N382" s="10"/>
      <c r="O382" s="10"/>
      <c r="P382" s="10"/>
      <c r="Q382" s="10"/>
      <c r="R382" s="10"/>
      <c r="S382" s="11"/>
      <c r="T382" s="11"/>
      <c r="U382" s="11"/>
      <c r="V382" s="11"/>
    </row>
    <row r="383" spans="4:22" s="1" customFormat="1" x14ac:dyDescent="0.25">
      <c r="D383" s="81"/>
      <c r="E383" s="81"/>
      <c r="F383" s="81"/>
      <c r="G383" s="81"/>
      <c r="H383" s="81"/>
      <c r="I383" s="81"/>
      <c r="J383" s="81"/>
      <c r="K383" s="81"/>
      <c r="L383" s="14"/>
      <c r="M383" s="15"/>
      <c r="N383" s="10"/>
      <c r="O383" s="10"/>
      <c r="P383" s="10"/>
      <c r="Q383" s="10"/>
      <c r="R383" s="10"/>
      <c r="S383" s="11"/>
      <c r="T383" s="11"/>
      <c r="U383" s="11"/>
      <c r="V383" s="11"/>
    </row>
    <row r="384" spans="4:22" s="1" customFormat="1" x14ac:dyDescent="0.25">
      <c r="D384" s="81"/>
      <c r="E384" s="81"/>
      <c r="F384" s="81"/>
      <c r="G384" s="81"/>
      <c r="H384" s="81"/>
      <c r="I384" s="81"/>
      <c r="J384" s="81"/>
      <c r="K384" s="81"/>
      <c r="L384" s="14"/>
      <c r="M384" s="15"/>
      <c r="N384" s="10"/>
      <c r="O384" s="10"/>
      <c r="P384" s="10"/>
      <c r="Q384" s="10"/>
      <c r="R384" s="10"/>
      <c r="S384" s="11"/>
      <c r="T384" s="11"/>
      <c r="U384" s="11"/>
      <c r="V384" s="11"/>
    </row>
    <row r="385" spans="4:22" s="1" customFormat="1" x14ac:dyDescent="0.25">
      <c r="D385" s="81"/>
      <c r="E385" s="81"/>
      <c r="F385" s="81"/>
      <c r="G385" s="81"/>
      <c r="H385" s="81"/>
      <c r="I385" s="81"/>
      <c r="J385" s="81"/>
      <c r="K385" s="81"/>
      <c r="L385" s="14"/>
      <c r="M385" s="15"/>
      <c r="N385" s="10"/>
      <c r="O385" s="10"/>
      <c r="P385" s="10"/>
      <c r="Q385" s="10"/>
      <c r="R385" s="10"/>
      <c r="S385" s="11"/>
      <c r="T385" s="11"/>
      <c r="U385" s="11"/>
      <c r="V385" s="11"/>
    </row>
    <row r="386" spans="4:22" s="1" customFormat="1" x14ac:dyDescent="0.25">
      <c r="D386" s="81"/>
      <c r="E386" s="81"/>
      <c r="F386" s="81"/>
      <c r="G386" s="81"/>
      <c r="H386" s="81"/>
      <c r="I386" s="81"/>
      <c r="J386" s="81"/>
      <c r="K386" s="81"/>
      <c r="L386" s="14"/>
      <c r="M386" s="15"/>
      <c r="N386" s="10"/>
      <c r="O386" s="10"/>
      <c r="P386" s="10"/>
      <c r="Q386" s="10"/>
      <c r="R386" s="10"/>
      <c r="S386" s="11"/>
      <c r="T386" s="11"/>
      <c r="U386" s="11"/>
      <c r="V386" s="11"/>
    </row>
    <row r="387" spans="4:22" s="1" customFormat="1" x14ac:dyDescent="0.25">
      <c r="D387" s="81"/>
      <c r="E387" s="81"/>
      <c r="F387" s="81"/>
      <c r="G387" s="81"/>
      <c r="H387" s="81"/>
      <c r="I387" s="81"/>
      <c r="J387" s="81"/>
      <c r="K387" s="81"/>
      <c r="L387" s="14"/>
      <c r="M387" s="15"/>
      <c r="N387" s="10"/>
      <c r="O387" s="10"/>
      <c r="P387" s="10"/>
      <c r="Q387" s="10"/>
      <c r="R387" s="10"/>
      <c r="S387" s="11"/>
      <c r="T387" s="11"/>
      <c r="U387" s="11"/>
      <c r="V387" s="11"/>
    </row>
    <row r="388" spans="4:22" s="1" customFormat="1" x14ac:dyDescent="0.25">
      <c r="D388" s="81"/>
      <c r="E388" s="81"/>
      <c r="F388" s="81"/>
      <c r="G388" s="81"/>
      <c r="H388" s="81"/>
      <c r="I388" s="81"/>
      <c r="J388" s="81"/>
      <c r="K388" s="81"/>
      <c r="L388" s="14"/>
      <c r="M388" s="15"/>
      <c r="N388" s="10"/>
      <c r="O388" s="10"/>
      <c r="P388" s="10"/>
      <c r="Q388" s="10"/>
      <c r="R388" s="10"/>
      <c r="S388" s="11"/>
      <c r="T388" s="11"/>
      <c r="U388" s="11"/>
      <c r="V388" s="11"/>
    </row>
    <row r="389" spans="4:22" s="1" customFormat="1" x14ac:dyDescent="0.25">
      <c r="D389" s="81"/>
      <c r="E389" s="81"/>
      <c r="F389" s="81"/>
      <c r="G389" s="81"/>
      <c r="H389" s="81"/>
      <c r="I389" s="81"/>
      <c r="J389" s="81"/>
      <c r="K389" s="81"/>
      <c r="L389" s="14"/>
      <c r="M389" s="15"/>
      <c r="N389" s="10"/>
      <c r="O389" s="10"/>
      <c r="P389" s="10"/>
      <c r="Q389" s="10"/>
      <c r="R389" s="10"/>
      <c r="S389" s="11"/>
      <c r="T389" s="11"/>
      <c r="U389" s="11"/>
      <c r="V389" s="11"/>
    </row>
    <row r="390" spans="4:22" s="1" customFormat="1" x14ac:dyDescent="0.25">
      <c r="D390" s="81"/>
      <c r="E390" s="81"/>
      <c r="F390" s="81"/>
      <c r="G390" s="81"/>
      <c r="H390" s="81"/>
      <c r="I390" s="81"/>
      <c r="J390" s="81"/>
      <c r="K390" s="81"/>
      <c r="L390" s="14"/>
      <c r="M390" s="15"/>
      <c r="N390" s="10"/>
      <c r="O390" s="10"/>
      <c r="P390" s="10"/>
      <c r="Q390" s="10"/>
      <c r="R390" s="10"/>
      <c r="S390" s="11"/>
      <c r="T390" s="11"/>
      <c r="U390" s="11"/>
      <c r="V390" s="11"/>
    </row>
    <row r="391" spans="4:22" s="1" customFormat="1" x14ac:dyDescent="0.25">
      <c r="D391" s="81"/>
      <c r="E391" s="81"/>
      <c r="F391" s="81"/>
      <c r="G391" s="81"/>
      <c r="H391" s="81"/>
      <c r="I391" s="81"/>
      <c r="J391" s="81"/>
      <c r="K391" s="81"/>
      <c r="L391" s="14"/>
      <c r="M391" s="15"/>
      <c r="N391" s="10"/>
      <c r="O391" s="10"/>
      <c r="P391" s="10"/>
      <c r="Q391" s="10"/>
      <c r="R391" s="10"/>
      <c r="S391" s="11"/>
      <c r="T391" s="11"/>
      <c r="U391" s="11"/>
      <c r="V391" s="11"/>
    </row>
    <row r="392" spans="4:22" s="1" customFormat="1" x14ac:dyDescent="0.25">
      <c r="D392" s="81"/>
      <c r="E392" s="81"/>
      <c r="F392" s="81"/>
      <c r="G392" s="81"/>
      <c r="H392" s="81"/>
      <c r="I392" s="81"/>
      <c r="J392" s="81"/>
      <c r="K392" s="81"/>
      <c r="L392" s="14"/>
      <c r="M392" s="15"/>
      <c r="N392" s="10"/>
      <c r="O392" s="10"/>
      <c r="P392" s="10"/>
      <c r="Q392" s="10"/>
      <c r="R392" s="10"/>
      <c r="S392" s="11"/>
      <c r="T392" s="11"/>
      <c r="U392" s="11"/>
      <c r="V392" s="11"/>
    </row>
    <row r="393" spans="4:22" s="1" customFormat="1" x14ac:dyDescent="0.25">
      <c r="D393" s="81"/>
      <c r="E393" s="81"/>
      <c r="F393" s="81"/>
      <c r="G393" s="81"/>
      <c r="H393" s="81"/>
      <c r="I393" s="81"/>
      <c r="J393" s="81"/>
      <c r="K393" s="81"/>
      <c r="L393" s="14"/>
      <c r="M393" s="15"/>
      <c r="N393" s="10"/>
      <c r="O393" s="10"/>
      <c r="P393" s="10"/>
      <c r="Q393" s="10"/>
      <c r="R393" s="10"/>
      <c r="S393" s="11"/>
      <c r="T393" s="11"/>
      <c r="U393" s="11"/>
      <c r="V393" s="11"/>
    </row>
    <row r="394" spans="4:22" s="1" customFormat="1" x14ac:dyDescent="0.25">
      <c r="D394" s="81"/>
      <c r="E394" s="81"/>
      <c r="F394" s="81"/>
      <c r="G394" s="81"/>
      <c r="H394" s="81"/>
      <c r="I394" s="81"/>
      <c r="J394" s="81"/>
      <c r="K394" s="81"/>
      <c r="L394" s="14"/>
      <c r="M394" s="15"/>
      <c r="N394" s="10"/>
      <c r="O394" s="10"/>
      <c r="P394" s="10"/>
      <c r="Q394" s="10"/>
      <c r="R394" s="10"/>
      <c r="S394" s="11"/>
      <c r="T394" s="11"/>
      <c r="U394" s="11"/>
      <c r="V394" s="11"/>
    </row>
    <row r="395" spans="4:22" s="1" customFormat="1" x14ac:dyDescent="0.25">
      <c r="D395" s="81"/>
      <c r="E395" s="81"/>
      <c r="F395" s="81"/>
      <c r="G395" s="81"/>
      <c r="H395" s="81"/>
      <c r="I395" s="81"/>
      <c r="J395" s="81"/>
      <c r="K395" s="81"/>
      <c r="L395" s="14"/>
      <c r="M395" s="15"/>
      <c r="N395" s="10"/>
      <c r="O395" s="10"/>
      <c r="P395" s="10"/>
      <c r="Q395" s="10"/>
      <c r="R395" s="10"/>
      <c r="S395" s="11"/>
      <c r="T395" s="11"/>
      <c r="U395" s="11"/>
      <c r="V395" s="11"/>
    </row>
    <row r="396" spans="4:22" s="1" customFormat="1" x14ac:dyDescent="0.25">
      <c r="D396" s="81"/>
      <c r="E396" s="81"/>
      <c r="F396" s="81"/>
      <c r="G396" s="81"/>
      <c r="H396" s="81"/>
      <c r="I396" s="81"/>
      <c r="J396" s="81"/>
      <c r="K396" s="81"/>
      <c r="L396" s="14"/>
      <c r="M396" s="15"/>
      <c r="N396" s="10"/>
      <c r="O396" s="10"/>
      <c r="P396" s="10"/>
      <c r="Q396" s="10"/>
      <c r="R396" s="10"/>
      <c r="S396" s="11"/>
      <c r="T396" s="11"/>
      <c r="U396" s="11"/>
      <c r="V396" s="11"/>
    </row>
    <row r="397" spans="4:22" s="1" customFormat="1" x14ac:dyDescent="0.25">
      <c r="D397" s="81"/>
      <c r="E397" s="81"/>
      <c r="F397" s="81"/>
      <c r="G397" s="81"/>
      <c r="H397" s="81"/>
      <c r="I397" s="81"/>
      <c r="J397" s="81"/>
      <c r="K397" s="81"/>
      <c r="L397" s="14"/>
      <c r="M397" s="15"/>
      <c r="N397" s="10"/>
      <c r="O397" s="10"/>
      <c r="P397" s="10"/>
      <c r="Q397" s="10"/>
      <c r="R397" s="10"/>
      <c r="S397" s="11"/>
      <c r="T397" s="11"/>
      <c r="U397" s="11"/>
      <c r="V397" s="11"/>
    </row>
    <row r="398" spans="4:22" s="1" customFormat="1" x14ac:dyDescent="0.25">
      <c r="D398" s="81"/>
      <c r="E398" s="81"/>
      <c r="F398" s="81"/>
      <c r="G398" s="81"/>
      <c r="H398" s="81"/>
      <c r="I398" s="81"/>
      <c r="J398" s="81"/>
      <c r="K398" s="81"/>
      <c r="L398" s="14"/>
      <c r="M398" s="15"/>
      <c r="N398" s="10"/>
      <c r="O398" s="10"/>
      <c r="P398" s="10"/>
      <c r="Q398" s="10"/>
      <c r="R398" s="10"/>
      <c r="S398" s="11"/>
      <c r="T398" s="11"/>
      <c r="U398" s="11"/>
      <c r="V398" s="11"/>
    </row>
    <row r="399" spans="4:22" s="1" customFormat="1" x14ac:dyDescent="0.25">
      <c r="D399" s="81"/>
      <c r="E399" s="81"/>
      <c r="F399" s="81"/>
      <c r="G399" s="81"/>
      <c r="H399" s="81"/>
      <c r="I399" s="81"/>
      <c r="J399" s="81"/>
      <c r="K399" s="81"/>
      <c r="L399" s="14"/>
      <c r="M399" s="15"/>
      <c r="N399" s="10"/>
      <c r="O399" s="10"/>
      <c r="P399" s="10"/>
      <c r="Q399" s="10"/>
      <c r="R399" s="10"/>
      <c r="S399" s="11"/>
      <c r="T399" s="11"/>
      <c r="U399" s="11"/>
      <c r="V399" s="11"/>
    </row>
    <row r="400" spans="4:22" s="1" customFormat="1" x14ac:dyDescent="0.25">
      <c r="D400" s="81"/>
      <c r="E400" s="81"/>
      <c r="F400" s="81"/>
      <c r="G400" s="81"/>
      <c r="H400" s="81"/>
      <c r="I400" s="81"/>
      <c r="J400" s="81"/>
      <c r="K400" s="81"/>
      <c r="L400" s="14"/>
      <c r="M400" s="15"/>
      <c r="N400" s="10"/>
      <c r="O400" s="10"/>
      <c r="P400" s="10"/>
      <c r="Q400" s="10"/>
      <c r="R400" s="10"/>
      <c r="S400" s="11"/>
      <c r="T400" s="11"/>
      <c r="U400" s="11"/>
      <c r="V400" s="11"/>
    </row>
    <row r="401" spans="4:22" s="1" customFormat="1" x14ac:dyDescent="0.25">
      <c r="D401" s="81"/>
      <c r="E401" s="81"/>
      <c r="F401" s="81"/>
      <c r="G401" s="81"/>
      <c r="H401" s="81"/>
      <c r="I401" s="81"/>
      <c r="J401" s="81"/>
      <c r="K401" s="81"/>
      <c r="L401" s="14"/>
      <c r="M401" s="15"/>
      <c r="N401" s="10"/>
      <c r="O401" s="10"/>
      <c r="P401" s="10"/>
      <c r="Q401" s="10"/>
      <c r="R401" s="10"/>
      <c r="S401" s="11"/>
      <c r="T401" s="11"/>
      <c r="U401" s="11"/>
      <c r="V401" s="11"/>
    </row>
    <row r="402" spans="4:22" s="1" customFormat="1" x14ac:dyDescent="0.25">
      <c r="D402" s="81"/>
      <c r="E402" s="81"/>
      <c r="F402" s="81"/>
      <c r="G402" s="81"/>
      <c r="H402" s="81"/>
      <c r="I402" s="81"/>
      <c r="J402" s="81"/>
      <c r="K402" s="81"/>
      <c r="L402" s="14"/>
      <c r="M402" s="15"/>
      <c r="N402" s="10"/>
      <c r="O402" s="10"/>
      <c r="P402" s="10"/>
      <c r="Q402" s="10"/>
      <c r="R402" s="10"/>
      <c r="S402" s="11"/>
      <c r="T402" s="11"/>
      <c r="U402" s="11"/>
      <c r="V402" s="11"/>
    </row>
    <row r="403" spans="4:22" s="1" customFormat="1" x14ac:dyDescent="0.25">
      <c r="D403" s="81"/>
      <c r="E403" s="81"/>
      <c r="F403" s="81"/>
      <c r="G403" s="81"/>
      <c r="H403" s="81"/>
      <c r="I403" s="81"/>
      <c r="J403" s="81"/>
      <c r="K403" s="81"/>
      <c r="L403" s="14"/>
      <c r="M403" s="15"/>
      <c r="N403" s="10"/>
      <c r="O403" s="10"/>
      <c r="P403" s="10"/>
      <c r="Q403" s="10"/>
      <c r="R403" s="10"/>
      <c r="S403" s="11"/>
      <c r="T403" s="11"/>
      <c r="U403" s="11"/>
      <c r="V403" s="11"/>
    </row>
    <row r="404" spans="4:22" s="1" customFormat="1" x14ac:dyDescent="0.25">
      <c r="D404" s="81"/>
      <c r="E404" s="81"/>
      <c r="F404" s="81"/>
      <c r="G404" s="81"/>
      <c r="H404" s="81"/>
      <c r="I404" s="81"/>
      <c r="J404" s="81"/>
      <c r="K404" s="81"/>
      <c r="L404" s="14"/>
      <c r="M404" s="15"/>
      <c r="N404" s="10"/>
      <c r="O404" s="10"/>
      <c r="P404" s="10"/>
      <c r="Q404" s="10"/>
      <c r="R404" s="10"/>
      <c r="S404" s="11"/>
      <c r="T404" s="11"/>
      <c r="U404" s="11"/>
      <c r="V404" s="11"/>
    </row>
    <row r="405" spans="4:22" s="1" customFormat="1" x14ac:dyDescent="0.25">
      <c r="D405" s="81"/>
      <c r="E405" s="81"/>
      <c r="F405" s="81"/>
      <c r="G405" s="81"/>
      <c r="H405" s="81"/>
      <c r="I405" s="81"/>
      <c r="J405" s="81"/>
      <c r="K405" s="81"/>
      <c r="L405" s="14"/>
      <c r="M405" s="15"/>
      <c r="N405" s="10"/>
      <c r="O405" s="10"/>
      <c r="P405" s="10"/>
      <c r="Q405" s="10"/>
      <c r="R405" s="10"/>
      <c r="S405" s="11"/>
      <c r="T405" s="11"/>
      <c r="U405" s="11"/>
      <c r="V405" s="11"/>
    </row>
    <row r="406" spans="4:22" s="1" customFormat="1" x14ac:dyDescent="0.25">
      <c r="D406" s="81"/>
      <c r="E406" s="81"/>
      <c r="F406" s="81"/>
      <c r="G406" s="81"/>
      <c r="H406" s="81"/>
      <c r="I406" s="81"/>
      <c r="J406" s="81"/>
      <c r="K406" s="81"/>
      <c r="L406" s="14"/>
      <c r="M406" s="15"/>
      <c r="N406" s="10"/>
      <c r="O406" s="10"/>
      <c r="P406" s="10"/>
      <c r="Q406" s="10"/>
      <c r="R406" s="10"/>
      <c r="S406" s="11"/>
      <c r="T406" s="11"/>
      <c r="U406" s="11"/>
      <c r="V406" s="11"/>
    </row>
    <row r="407" spans="4:22" s="1" customFormat="1" x14ac:dyDescent="0.25">
      <c r="D407" s="81"/>
      <c r="E407" s="81"/>
      <c r="F407" s="81"/>
      <c r="G407" s="81"/>
      <c r="H407" s="81"/>
      <c r="I407" s="81"/>
      <c r="J407" s="81"/>
      <c r="K407" s="81"/>
      <c r="L407" s="14"/>
      <c r="M407" s="15"/>
      <c r="N407" s="10"/>
      <c r="O407" s="10"/>
      <c r="P407" s="10"/>
      <c r="Q407" s="10"/>
      <c r="R407" s="10"/>
      <c r="S407" s="11"/>
      <c r="T407" s="11"/>
      <c r="U407" s="11"/>
      <c r="V407" s="11"/>
    </row>
    <row r="408" spans="4:22" s="1" customFormat="1" x14ac:dyDescent="0.25">
      <c r="D408" s="81"/>
      <c r="E408" s="81"/>
      <c r="F408" s="81"/>
      <c r="G408" s="81"/>
      <c r="H408" s="81"/>
      <c r="I408" s="81"/>
      <c r="J408" s="81"/>
      <c r="K408" s="81"/>
      <c r="L408" s="14"/>
      <c r="M408" s="15"/>
      <c r="N408" s="10"/>
      <c r="O408" s="10"/>
      <c r="P408" s="10"/>
      <c r="Q408" s="10"/>
      <c r="R408" s="10"/>
      <c r="S408" s="11"/>
      <c r="T408" s="11"/>
      <c r="U408" s="11"/>
      <c r="V408" s="11"/>
    </row>
    <row r="409" spans="4:22" s="1" customFormat="1" x14ac:dyDescent="0.25">
      <c r="D409" s="81"/>
      <c r="E409" s="81"/>
      <c r="F409" s="81"/>
      <c r="G409" s="81"/>
      <c r="H409" s="81"/>
      <c r="I409" s="81"/>
      <c r="J409" s="81"/>
      <c r="K409" s="81"/>
      <c r="L409" s="14"/>
      <c r="M409" s="15"/>
      <c r="N409" s="10"/>
      <c r="O409" s="10"/>
      <c r="P409" s="10"/>
      <c r="Q409" s="10"/>
      <c r="R409" s="10"/>
      <c r="S409" s="11"/>
      <c r="T409" s="11"/>
      <c r="U409" s="11"/>
      <c r="V409" s="11"/>
    </row>
    <row r="410" spans="4:22" s="1" customFormat="1" x14ac:dyDescent="0.25">
      <c r="D410" s="81"/>
      <c r="E410" s="81"/>
      <c r="F410" s="81"/>
      <c r="G410" s="81"/>
      <c r="H410" s="81"/>
      <c r="I410" s="81"/>
      <c r="J410" s="81"/>
      <c r="K410" s="81"/>
      <c r="L410" s="14"/>
      <c r="M410" s="15"/>
      <c r="N410" s="10"/>
      <c r="O410" s="10"/>
      <c r="P410" s="10"/>
      <c r="Q410" s="10"/>
      <c r="R410" s="10"/>
      <c r="S410" s="11"/>
      <c r="T410" s="11"/>
      <c r="U410" s="11"/>
      <c r="V410" s="11"/>
    </row>
    <row r="411" spans="4:22" s="1" customFormat="1" x14ac:dyDescent="0.25">
      <c r="D411" s="81"/>
      <c r="E411" s="81"/>
      <c r="F411" s="81"/>
      <c r="G411" s="81"/>
      <c r="H411" s="81"/>
      <c r="I411" s="81"/>
      <c r="J411" s="81"/>
      <c r="K411" s="81"/>
      <c r="L411" s="14"/>
      <c r="M411" s="15"/>
      <c r="N411" s="10"/>
      <c r="O411" s="10"/>
      <c r="P411" s="10"/>
      <c r="Q411" s="10"/>
      <c r="R411" s="10"/>
      <c r="S411" s="11"/>
      <c r="T411" s="11"/>
      <c r="U411" s="11"/>
      <c r="V411" s="11"/>
    </row>
    <row r="412" spans="4:22" s="1" customFormat="1" x14ac:dyDescent="0.25">
      <c r="D412" s="81"/>
      <c r="E412" s="81"/>
      <c r="F412" s="81"/>
      <c r="G412" s="81"/>
      <c r="H412" s="81"/>
      <c r="I412" s="81"/>
      <c r="J412" s="81"/>
      <c r="K412" s="81"/>
      <c r="L412" s="14"/>
      <c r="M412" s="15"/>
      <c r="N412" s="10"/>
      <c r="O412" s="10"/>
      <c r="P412" s="10"/>
      <c r="Q412" s="10"/>
      <c r="R412" s="10"/>
      <c r="S412" s="11"/>
      <c r="T412" s="11"/>
      <c r="U412" s="11"/>
      <c r="V412" s="11"/>
    </row>
    <row r="413" spans="4:22" s="1" customFormat="1" x14ac:dyDescent="0.25">
      <c r="D413" s="81"/>
      <c r="E413" s="81"/>
      <c r="F413" s="81"/>
      <c r="G413" s="81"/>
      <c r="H413" s="81"/>
      <c r="I413" s="81"/>
      <c r="J413" s="81"/>
      <c r="K413" s="81"/>
      <c r="L413" s="14"/>
      <c r="M413" s="15"/>
      <c r="N413" s="10"/>
      <c r="O413" s="10"/>
      <c r="P413" s="10"/>
      <c r="Q413" s="10"/>
      <c r="R413" s="10"/>
      <c r="S413" s="11"/>
      <c r="T413" s="11"/>
      <c r="U413" s="11"/>
      <c r="V413" s="11"/>
    </row>
    <row r="414" spans="4:22" s="1" customFormat="1" x14ac:dyDescent="0.25">
      <c r="D414" s="81"/>
      <c r="E414" s="81"/>
      <c r="F414" s="81"/>
      <c r="G414" s="81"/>
      <c r="H414" s="81"/>
      <c r="I414" s="81"/>
      <c r="J414" s="81"/>
      <c r="K414" s="81"/>
      <c r="L414" s="14"/>
      <c r="M414" s="15"/>
      <c r="N414" s="10"/>
      <c r="O414" s="10"/>
      <c r="P414" s="10"/>
      <c r="Q414" s="10"/>
      <c r="R414" s="10"/>
      <c r="S414" s="11"/>
      <c r="T414" s="11"/>
      <c r="U414" s="11"/>
      <c r="V414" s="11"/>
    </row>
    <row r="415" spans="4:22" s="1" customFormat="1" x14ac:dyDescent="0.25">
      <c r="D415" s="81"/>
      <c r="E415" s="81"/>
      <c r="F415" s="81"/>
      <c r="G415" s="81"/>
      <c r="H415" s="81"/>
      <c r="I415" s="81"/>
      <c r="J415" s="81"/>
      <c r="K415" s="81"/>
      <c r="L415" s="14"/>
      <c r="M415" s="15"/>
      <c r="N415" s="10"/>
      <c r="O415" s="10"/>
      <c r="P415" s="10"/>
      <c r="Q415" s="10"/>
      <c r="R415" s="10"/>
      <c r="S415" s="11"/>
      <c r="T415" s="11"/>
      <c r="U415" s="11"/>
      <c r="V415" s="11"/>
    </row>
    <row r="416" spans="4:22" s="1" customFormat="1" x14ac:dyDescent="0.25">
      <c r="D416" s="81"/>
      <c r="E416" s="81"/>
      <c r="F416" s="81"/>
      <c r="G416" s="81"/>
      <c r="H416" s="81"/>
      <c r="I416" s="81"/>
      <c r="J416" s="81"/>
      <c r="K416" s="81"/>
      <c r="L416" s="14"/>
      <c r="M416" s="15"/>
      <c r="N416" s="10"/>
      <c r="O416" s="10"/>
      <c r="P416" s="10"/>
      <c r="Q416" s="10"/>
      <c r="R416" s="10"/>
      <c r="S416" s="11"/>
      <c r="T416" s="11"/>
      <c r="U416" s="11"/>
      <c r="V416" s="11"/>
    </row>
    <row r="417" spans="4:22" s="1" customFormat="1" x14ac:dyDescent="0.25">
      <c r="D417" s="81"/>
      <c r="E417" s="81"/>
      <c r="F417" s="81"/>
      <c r="G417" s="81"/>
      <c r="H417" s="81"/>
      <c r="I417" s="81"/>
      <c r="J417" s="81"/>
      <c r="K417" s="81"/>
      <c r="L417" s="14"/>
      <c r="M417" s="15"/>
      <c r="N417" s="10"/>
      <c r="O417" s="10"/>
      <c r="P417" s="10"/>
      <c r="Q417" s="10"/>
      <c r="R417" s="10"/>
      <c r="S417" s="11"/>
      <c r="T417" s="11"/>
      <c r="U417" s="11"/>
      <c r="V417" s="11"/>
    </row>
    <row r="418" spans="4:22" s="1" customFormat="1" x14ac:dyDescent="0.25">
      <c r="D418" s="81"/>
      <c r="E418" s="81"/>
      <c r="F418" s="81"/>
      <c r="G418" s="81"/>
      <c r="H418" s="81"/>
      <c r="I418" s="81"/>
      <c r="J418" s="81"/>
      <c r="K418" s="81"/>
      <c r="L418" s="14"/>
      <c r="M418" s="15"/>
      <c r="N418" s="10"/>
      <c r="O418" s="10"/>
      <c r="P418" s="10"/>
      <c r="Q418" s="10"/>
      <c r="R418" s="10"/>
      <c r="S418" s="11"/>
      <c r="T418" s="11"/>
      <c r="U418" s="11"/>
      <c r="V418" s="11"/>
    </row>
    <row r="419" spans="4:22" s="1" customFormat="1" x14ac:dyDescent="0.25">
      <c r="D419" s="81"/>
      <c r="E419" s="81"/>
      <c r="F419" s="81"/>
      <c r="G419" s="81"/>
      <c r="H419" s="81"/>
      <c r="I419" s="81"/>
      <c r="J419" s="81"/>
      <c r="K419" s="81"/>
      <c r="L419" s="14"/>
      <c r="M419" s="15"/>
      <c r="N419" s="10"/>
      <c r="O419" s="10"/>
      <c r="P419" s="10"/>
      <c r="Q419" s="10"/>
      <c r="R419" s="10"/>
      <c r="S419" s="11"/>
      <c r="T419" s="11"/>
      <c r="U419" s="11"/>
      <c r="V419" s="11"/>
    </row>
    <row r="420" spans="4:22" s="1" customFormat="1" x14ac:dyDescent="0.25">
      <c r="D420" s="81"/>
      <c r="E420" s="81"/>
      <c r="F420" s="81"/>
      <c r="G420" s="81"/>
      <c r="H420" s="81"/>
      <c r="I420" s="81"/>
      <c r="J420" s="81"/>
      <c r="K420" s="81"/>
      <c r="L420" s="14"/>
      <c r="M420" s="15"/>
      <c r="N420" s="10"/>
      <c r="O420" s="10"/>
      <c r="P420" s="10"/>
      <c r="Q420" s="10"/>
      <c r="R420" s="10"/>
      <c r="S420" s="11"/>
      <c r="T420" s="11"/>
      <c r="U420" s="11"/>
      <c r="V420" s="11"/>
    </row>
    <row r="421" spans="4:22" s="1" customFormat="1" x14ac:dyDescent="0.25">
      <c r="D421" s="81"/>
      <c r="E421" s="81"/>
      <c r="F421" s="81"/>
      <c r="G421" s="81"/>
      <c r="H421" s="81"/>
      <c r="I421" s="81"/>
      <c r="J421" s="81"/>
      <c r="K421" s="81"/>
      <c r="L421" s="14"/>
      <c r="M421" s="15"/>
      <c r="N421" s="10"/>
      <c r="O421" s="10"/>
      <c r="P421" s="10"/>
      <c r="Q421" s="10"/>
      <c r="R421" s="10"/>
      <c r="S421" s="11"/>
      <c r="T421" s="11"/>
      <c r="U421" s="11"/>
      <c r="V421" s="11"/>
    </row>
    <row r="422" spans="4:22" s="1" customFormat="1" x14ac:dyDescent="0.25">
      <c r="D422" s="81"/>
      <c r="E422" s="81"/>
      <c r="F422" s="81"/>
      <c r="G422" s="81"/>
      <c r="H422" s="81"/>
      <c r="I422" s="81"/>
      <c r="J422" s="81"/>
      <c r="K422" s="81"/>
      <c r="L422" s="14"/>
      <c r="M422" s="15"/>
      <c r="N422" s="10"/>
      <c r="O422" s="10"/>
      <c r="P422" s="10"/>
      <c r="Q422" s="10"/>
      <c r="R422" s="10"/>
      <c r="S422" s="11"/>
      <c r="T422" s="11"/>
      <c r="U422" s="11"/>
      <c r="V422" s="11"/>
    </row>
    <row r="423" spans="4:22" s="1" customFormat="1" x14ac:dyDescent="0.25">
      <c r="D423" s="81"/>
      <c r="E423" s="81"/>
      <c r="F423" s="81"/>
      <c r="G423" s="81"/>
      <c r="H423" s="81"/>
      <c r="I423" s="81"/>
      <c r="J423" s="81"/>
      <c r="K423" s="81"/>
      <c r="L423" s="14"/>
      <c r="M423" s="15"/>
      <c r="N423" s="10"/>
      <c r="O423" s="10"/>
      <c r="P423" s="10"/>
      <c r="Q423" s="10"/>
      <c r="R423" s="10"/>
      <c r="S423" s="11"/>
      <c r="T423" s="11"/>
      <c r="U423" s="11"/>
      <c r="V423" s="11"/>
    </row>
    <row r="424" spans="4:22" s="1" customFormat="1" x14ac:dyDescent="0.25">
      <c r="D424" s="81"/>
      <c r="E424" s="81"/>
      <c r="F424" s="81"/>
      <c r="G424" s="81"/>
      <c r="H424" s="81"/>
      <c r="I424" s="81"/>
      <c r="J424" s="81"/>
      <c r="K424" s="81"/>
      <c r="L424" s="14"/>
      <c r="M424" s="15"/>
      <c r="N424" s="10"/>
      <c r="O424" s="10"/>
      <c r="P424" s="10"/>
      <c r="Q424" s="10"/>
      <c r="R424" s="10"/>
      <c r="S424" s="11"/>
      <c r="T424" s="11"/>
      <c r="U424" s="11"/>
      <c r="V424" s="11"/>
    </row>
    <row r="425" spans="4:22" s="1" customFormat="1" x14ac:dyDescent="0.25">
      <c r="D425" s="81"/>
      <c r="E425" s="81"/>
      <c r="F425" s="81"/>
      <c r="G425" s="81"/>
      <c r="H425" s="81"/>
      <c r="I425" s="81"/>
      <c r="J425" s="81"/>
      <c r="K425" s="81"/>
      <c r="L425" s="14"/>
      <c r="M425" s="15"/>
      <c r="N425" s="10"/>
      <c r="O425" s="10"/>
      <c r="P425" s="10"/>
      <c r="Q425" s="10"/>
      <c r="R425" s="10"/>
      <c r="S425" s="11"/>
      <c r="T425" s="11"/>
      <c r="U425" s="11"/>
      <c r="V425" s="11"/>
    </row>
    <row r="426" spans="4:22" s="1" customFormat="1" x14ac:dyDescent="0.25">
      <c r="D426" s="81"/>
      <c r="E426" s="81"/>
      <c r="F426" s="81"/>
      <c r="G426" s="81"/>
      <c r="H426" s="81"/>
      <c r="I426" s="81"/>
      <c r="J426" s="81"/>
      <c r="K426" s="81"/>
      <c r="L426" s="14"/>
      <c r="M426" s="15"/>
      <c r="N426" s="10"/>
      <c r="O426" s="10"/>
      <c r="P426" s="10"/>
      <c r="Q426" s="10"/>
      <c r="R426" s="10"/>
      <c r="S426" s="11"/>
      <c r="T426" s="11"/>
      <c r="U426" s="11"/>
      <c r="V426" s="11"/>
    </row>
    <row r="427" spans="4:22" s="1" customFormat="1" x14ac:dyDescent="0.25">
      <c r="D427" s="81"/>
      <c r="E427" s="81"/>
      <c r="F427" s="81"/>
      <c r="G427" s="81"/>
      <c r="H427" s="81"/>
      <c r="I427" s="81"/>
      <c r="J427" s="81"/>
      <c r="K427" s="81"/>
      <c r="L427" s="14"/>
      <c r="M427" s="15"/>
      <c r="N427" s="10"/>
      <c r="O427" s="10"/>
      <c r="P427" s="10"/>
      <c r="Q427" s="10"/>
      <c r="R427" s="10"/>
      <c r="S427" s="11"/>
      <c r="T427" s="11"/>
      <c r="U427" s="11"/>
      <c r="V427" s="11"/>
    </row>
    <row r="428" spans="4:22" s="1" customFormat="1" x14ac:dyDescent="0.25">
      <c r="D428" s="81"/>
      <c r="E428" s="81"/>
      <c r="F428" s="81"/>
      <c r="G428" s="81"/>
      <c r="H428" s="81"/>
      <c r="I428" s="81"/>
      <c r="J428" s="81"/>
      <c r="K428" s="81"/>
      <c r="L428" s="14"/>
      <c r="M428" s="15"/>
      <c r="N428" s="10"/>
      <c r="O428" s="10"/>
      <c r="P428" s="10"/>
      <c r="Q428" s="10"/>
      <c r="R428" s="10"/>
      <c r="S428" s="11"/>
      <c r="T428" s="11"/>
      <c r="U428" s="11"/>
      <c r="V428" s="11"/>
    </row>
    <row r="429" spans="4:22" s="1" customFormat="1" x14ac:dyDescent="0.25">
      <c r="D429" s="81"/>
      <c r="E429" s="81"/>
      <c r="F429" s="81"/>
      <c r="G429" s="81"/>
      <c r="H429" s="81"/>
      <c r="I429" s="81"/>
      <c r="J429" s="81"/>
      <c r="K429" s="81"/>
      <c r="L429" s="14"/>
      <c r="M429" s="15"/>
      <c r="N429" s="10"/>
      <c r="O429" s="10"/>
      <c r="P429" s="10"/>
      <c r="Q429" s="10"/>
      <c r="R429" s="10"/>
      <c r="S429" s="11"/>
      <c r="T429" s="11"/>
      <c r="U429" s="11"/>
      <c r="V429" s="11"/>
    </row>
    <row r="430" spans="4:22" s="1" customFormat="1" x14ac:dyDescent="0.25">
      <c r="D430" s="81"/>
      <c r="E430" s="81"/>
      <c r="F430" s="81"/>
      <c r="G430" s="81"/>
      <c r="H430" s="81"/>
      <c r="I430" s="81"/>
      <c r="J430" s="81"/>
      <c r="K430" s="81"/>
      <c r="L430" s="14"/>
      <c r="M430" s="15"/>
      <c r="N430" s="10"/>
      <c r="O430" s="10"/>
      <c r="P430" s="10"/>
      <c r="Q430" s="10"/>
      <c r="R430" s="10"/>
      <c r="S430" s="11"/>
      <c r="T430" s="11"/>
      <c r="U430" s="11"/>
      <c r="V430" s="11"/>
    </row>
    <row r="431" spans="4:22" s="1" customFormat="1" x14ac:dyDescent="0.25">
      <c r="D431" s="81"/>
      <c r="E431" s="81"/>
      <c r="F431" s="81"/>
      <c r="G431" s="81"/>
      <c r="H431" s="81"/>
      <c r="I431" s="81"/>
      <c r="J431" s="81"/>
      <c r="K431" s="81"/>
      <c r="L431" s="14"/>
      <c r="M431" s="15"/>
      <c r="N431" s="10"/>
      <c r="O431" s="10"/>
      <c r="P431" s="10"/>
      <c r="Q431" s="10"/>
      <c r="R431" s="10"/>
      <c r="S431" s="11"/>
      <c r="T431" s="11"/>
      <c r="U431" s="11"/>
      <c r="V431" s="11"/>
    </row>
    <row r="432" spans="4:22" s="1" customFormat="1" x14ac:dyDescent="0.25">
      <c r="D432" s="81"/>
      <c r="E432" s="81"/>
      <c r="F432" s="81"/>
      <c r="G432" s="81"/>
      <c r="H432" s="81"/>
      <c r="I432" s="81"/>
      <c r="J432" s="81"/>
      <c r="K432" s="81"/>
      <c r="L432" s="14"/>
      <c r="M432" s="15"/>
      <c r="N432" s="10"/>
      <c r="O432" s="10"/>
      <c r="P432" s="10"/>
      <c r="Q432" s="10"/>
      <c r="R432" s="10"/>
      <c r="S432" s="11"/>
      <c r="T432" s="11"/>
      <c r="U432" s="11"/>
      <c r="V432" s="11"/>
    </row>
    <row r="433" spans="4:22" s="1" customFormat="1" x14ac:dyDescent="0.25">
      <c r="D433" s="81"/>
      <c r="E433" s="81"/>
      <c r="F433" s="81"/>
      <c r="G433" s="81"/>
      <c r="H433" s="81"/>
      <c r="I433" s="81"/>
      <c r="J433" s="81"/>
      <c r="K433" s="81"/>
      <c r="L433" s="14"/>
      <c r="M433" s="15"/>
      <c r="N433" s="10"/>
      <c r="O433" s="10"/>
      <c r="P433" s="10"/>
      <c r="Q433" s="10"/>
      <c r="R433" s="10"/>
      <c r="S433" s="11"/>
      <c r="T433" s="11"/>
      <c r="U433" s="11"/>
      <c r="V433" s="11"/>
    </row>
    <row r="434" spans="4:22" s="1" customFormat="1" x14ac:dyDescent="0.25">
      <c r="D434" s="81"/>
      <c r="E434" s="81"/>
      <c r="F434" s="81"/>
      <c r="G434" s="81"/>
      <c r="H434" s="81"/>
      <c r="I434" s="81"/>
      <c r="J434" s="81"/>
      <c r="K434" s="81"/>
      <c r="L434" s="14"/>
      <c r="M434" s="15"/>
      <c r="N434" s="10"/>
      <c r="O434" s="10"/>
      <c r="P434" s="10"/>
      <c r="Q434" s="10"/>
      <c r="R434" s="10"/>
      <c r="S434" s="11"/>
      <c r="T434" s="11"/>
      <c r="U434" s="11"/>
      <c r="V434" s="11"/>
    </row>
    <row r="435" spans="4:22" s="1" customFormat="1" x14ac:dyDescent="0.25">
      <c r="D435" s="81"/>
      <c r="E435" s="81"/>
      <c r="F435" s="81"/>
      <c r="G435" s="81"/>
      <c r="H435" s="81"/>
      <c r="I435" s="81"/>
      <c r="J435" s="81"/>
      <c r="K435" s="81"/>
      <c r="L435" s="14"/>
      <c r="M435" s="15"/>
      <c r="N435" s="10"/>
      <c r="O435" s="10"/>
      <c r="P435" s="10"/>
      <c r="Q435" s="10"/>
      <c r="R435" s="10"/>
      <c r="S435" s="11"/>
      <c r="T435" s="11"/>
      <c r="U435" s="11"/>
      <c r="V435" s="11"/>
    </row>
    <row r="436" spans="4:22" s="1" customFormat="1" x14ac:dyDescent="0.25">
      <c r="D436" s="81"/>
      <c r="E436" s="81"/>
      <c r="F436" s="81"/>
      <c r="G436" s="81"/>
      <c r="H436" s="81"/>
      <c r="I436" s="81"/>
      <c r="J436" s="81"/>
      <c r="K436" s="81"/>
      <c r="L436" s="14"/>
      <c r="M436" s="15"/>
      <c r="N436" s="10"/>
      <c r="O436" s="10"/>
      <c r="P436" s="10"/>
      <c r="Q436" s="10"/>
      <c r="R436" s="10"/>
      <c r="S436" s="11"/>
      <c r="T436" s="11"/>
      <c r="U436" s="11"/>
      <c r="V436" s="11"/>
    </row>
    <row r="437" spans="4:22" s="1" customFormat="1" x14ac:dyDescent="0.25">
      <c r="D437" s="81"/>
      <c r="E437" s="81"/>
      <c r="F437" s="81"/>
      <c r="G437" s="81"/>
      <c r="H437" s="81"/>
      <c r="I437" s="81"/>
      <c r="J437" s="81"/>
      <c r="K437" s="81"/>
      <c r="L437" s="14"/>
      <c r="M437" s="15"/>
      <c r="N437" s="10"/>
      <c r="O437" s="10"/>
      <c r="P437" s="10"/>
      <c r="Q437" s="10"/>
      <c r="R437" s="10"/>
      <c r="S437" s="11"/>
      <c r="T437" s="11"/>
      <c r="U437" s="11"/>
      <c r="V437" s="11"/>
    </row>
    <row r="438" spans="4:22" s="1" customFormat="1" x14ac:dyDescent="0.25">
      <c r="D438" s="81"/>
      <c r="E438" s="81"/>
      <c r="F438" s="81"/>
      <c r="G438" s="81"/>
      <c r="H438" s="81"/>
      <c r="I438" s="81"/>
      <c r="J438" s="81"/>
      <c r="K438" s="81"/>
      <c r="L438" s="14"/>
      <c r="M438" s="15"/>
      <c r="N438" s="10"/>
      <c r="O438" s="10"/>
      <c r="P438" s="10"/>
      <c r="Q438" s="10"/>
      <c r="R438" s="10"/>
      <c r="S438" s="11"/>
      <c r="T438" s="11"/>
      <c r="U438" s="11"/>
      <c r="V438" s="11"/>
    </row>
    <row r="439" spans="4:22" s="1" customFormat="1" x14ac:dyDescent="0.25">
      <c r="D439" s="81"/>
      <c r="E439" s="81"/>
      <c r="F439" s="81"/>
      <c r="G439" s="81"/>
      <c r="H439" s="81"/>
      <c r="I439" s="81"/>
      <c r="J439" s="81"/>
      <c r="K439" s="81"/>
      <c r="L439" s="14"/>
      <c r="M439" s="15"/>
      <c r="N439" s="10"/>
      <c r="O439" s="10"/>
      <c r="P439" s="10"/>
      <c r="Q439" s="10"/>
      <c r="R439" s="10"/>
      <c r="S439" s="11"/>
      <c r="T439" s="11"/>
      <c r="U439" s="11"/>
      <c r="V439" s="11"/>
    </row>
    <row r="440" spans="4:22" s="1" customFormat="1" x14ac:dyDescent="0.25">
      <c r="D440" s="81"/>
      <c r="E440" s="81"/>
      <c r="F440" s="81"/>
      <c r="G440" s="81"/>
      <c r="H440" s="81"/>
      <c r="I440" s="81"/>
      <c r="J440" s="81"/>
      <c r="K440" s="81"/>
      <c r="L440" s="14"/>
      <c r="M440" s="15"/>
      <c r="N440" s="10"/>
      <c r="O440" s="10"/>
      <c r="P440" s="10"/>
      <c r="Q440" s="10"/>
      <c r="R440" s="10"/>
      <c r="S440" s="11"/>
      <c r="T440" s="11"/>
      <c r="U440" s="11"/>
      <c r="V440" s="11"/>
    </row>
    <row r="441" spans="4:22" s="1" customFormat="1" x14ac:dyDescent="0.25">
      <c r="D441" s="81"/>
      <c r="E441" s="81"/>
      <c r="F441" s="81"/>
      <c r="G441" s="81"/>
      <c r="H441" s="81"/>
      <c r="I441" s="81"/>
      <c r="J441" s="81"/>
      <c r="K441" s="81"/>
      <c r="L441" s="14"/>
      <c r="M441" s="15"/>
      <c r="N441" s="10"/>
      <c r="O441" s="10"/>
      <c r="P441" s="10"/>
      <c r="Q441" s="10"/>
      <c r="R441" s="10"/>
      <c r="S441" s="11"/>
      <c r="T441" s="11"/>
      <c r="U441" s="11"/>
      <c r="V441" s="11"/>
    </row>
    <row r="442" spans="4:22" s="1" customFormat="1" x14ac:dyDescent="0.25">
      <c r="D442" s="81"/>
      <c r="E442" s="81"/>
      <c r="F442" s="81"/>
      <c r="G442" s="81"/>
      <c r="H442" s="81"/>
      <c r="I442" s="81"/>
      <c r="J442" s="81"/>
      <c r="K442" s="81"/>
      <c r="L442" s="14"/>
      <c r="M442" s="15"/>
      <c r="N442" s="10"/>
      <c r="O442" s="10"/>
      <c r="P442" s="10"/>
      <c r="Q442" s="10"/>
      <c r="R442" s="10"/>
      <c r="S442" s="11"/>
      <c r="T442" s="11"/>
      <c r="U442" s="11"/>
      <c r="V442" s="11"/>
    </row>
    <row r="443" spans="4:22" s="1" customFormat="1" x14ac:dyDescent="0.25">
      <c r="D443" s="81"/>
      <c r="E443" s="81"/>
      <c r="F443" s="81"/>
      <c r="G443" s="81"/>
      <c r="H443" s="81"/>
      <c r="I443" s="81"/>
      <c r="J443" s="81"/>
      <c r="K443" s="81"/>
      <c r="L443" s="14"/>
      <c r="M443" s="15"/>
      <c r="N443" s="10"/>
      <c r="O443" s="10"/>
      <c r="P443" s="10"/>
      <c r="Q443" s="10"/>
      <c r="R443" s="10"/>
      <c r="S443" s="11"/>
      <c r="T443" s="11"/>
      <c r="U443" s="11"/>
      <c r="V443" s="11"/>
    </row>
    <row r="444" spans="4:22" s="1" customFormat="1" x14ac:dyDescent="0.25">
      <c r="D444" s="81"/>
      <c r="E444" s="81"/>
      <c r="F444" s="81"/>
      <c r="G444" s="81"/>
      <c r="H444" s="81"/>
      <c r="I444" s="81"/>
      <c r="J444" s="81"/>
      <c r="K444" s="81"/>
      <c r="L444" s="14"/>
      <c r="M444" s="15"/>
      <c r="N444" s="10"/>
      <c r="O444" s="10"/>
      <c r="P444" s="10"/>
      <c r="Q444" s="10"/>
      <c r="R444" s="10"/>
      <c r="S444" s="11"/>
      <c r="T444" s="11"/>
      <c r="U444" s="11"/>
      <c r="V444" s="11"/>
    </row>
    <row r="445" spans="4:22" s="1" customFormat="1" x14ac:dyDescent="0.25">
      <c r="D445" s="81"/>
      <c r="E445" s="81"/>
      <c r="F445" s="81"/>
      <c r="G445" s="81"/>
      <c r="H445" s="81"/>
      <c r="I445" s="81"/>
      <c r="J445" s="81"/>
      <c r="K445" s="81"/>
      <c r="L445" s="14"/>
      <c r="M445" s="15"/>
      <c r="N445" s="10"/>
      <c r="O445" s="10"/>
      <c r="P445" s="10"/>
      <c r="Q445" s="10"/>
      <c r="R445" s="10"/>
      <c r="S445" s="11"/>
      <c r="T445" s="11"/>
      <c r="U445" s="11"/>
      <c r="V445" s="11"/>
    </row>
    <row r="446" spans="4:22" s="1" customFormat="1" x14ac:dyDescent="0.25">
      <c r="D446" s="81"/>
      <c r="E446" s="81"/>
      <c r="F446" s="81"/>
      <c r="G446" s="81"/>
      <c r="H446" s="81"/>
      <c r="I446" s="81"/>
      <c r="J446" s="81"/>
      <c r="K446" s="81"/>
      <c r="L446" s="14"/>
      <c r="M446" s="15"/>
      <c r="N446" s="10"/>
      <c r="O446" s="10"/>
      <c r="P446" s="10"/>
      <c r="Q446" s="10"/>
      <c r="R446" s="10"/>
      <c r="S446" s="11"/>
      <c r="T446" s="11"/>
      <c r="U446" s="11"/>
      <c r="V446" s="11"/>
    </row>
    <row r="447" spans="4:22" s="1" customFormat="1" x14ac:dyDescent="0.25">
      <c r="D447" s="81"/>
      <c r="E447" s="81"/>
      <c r="F447" s="81"/>
      <c r="G447" s="81"/>
      <c r="H447" s="81"/>
      <c r="I447" s="81"/>
      <c r="J447" s="81"/>
      <c r="K447" s="81"/>
      <c r="L447" s="14"/>
      <c r="M447" s="15"/>
      <c r="N447" s="10"/>
      <c r="O447" s="10"/>
      <c r="P447" s="10"/>
      <c r="Q447" s="10"/>
      <c r="R447" s="10"/>
      <c r="S447" s="11"/>
      <c r="T447" s="11"/>
      <c r="U447" s="11"/>
      <c r="V447" s="11"/>
    </row>
    <row r="448" spans="4:22" s="1" customFormat="1" x14ac:dyDescent="0.25">
      <c r="D448" s="81"/>
      <c r="E448" s="81"/>
      <c r="F448" s="81"/>
      <c r="G448" s="81"/>
      <c r="H448" s="81"/>
      <c r="I448" s="81"/>
      <c r="J448" s="81"/>
      <c r="K448" s="81"/>
      <c r="L448" s="14"/>
      <c r="M448" s="15"/>
      <c r="N448" s="10"/>
      <c r="O448" s="10"/>
      <c r="P448" s="10"/>
      <c r="Q448" s="10"/>
      <c r="R448" s="10"/>
      <c r="S448" s="11"/>
      <c r="T448" s="11"/>
      <c r="U448" s="11"/>
      <c r="V448" s="11"/>
    </row>
    <row r="449" spans="4:22" s="1" customFormat="1" x14ac:dyDescent="0.25">
      <c r="D449" s="81"/>
      <c r="E449" s="81"/>
      <c r="F449" s="81"/>
      <c r="G449" s="81"/>
      <c r="H449" s="81"/>
      <c r="I449" s="81"/>
      <c r="J449" s="81"/>
      <c r="K449" s="81"/>
      <c r="L449" s="14"/>
      <c r="M449" s="15"/>
      <c r="N449" s="10"/>
      <c r="O449" s="10"/>
      <c r="P449" s="10"/>
      <c r="Q449" s="10"/>
      <c r="R449" s="10"/>
      <c r="S449" s="11"/>
      <c r="T449" s="11"/>
      <c r="U449" s="11"/>
      <c r="V449" s="11"/>
    </row>
    <row r="450" spans="4:22" s="1" customFormat="1" x14ac:dyDescent="0.25">
      <c r="D450" s="81"/>
      <c r="E450" s="81"/>
      <c r="F450" s="81"/>
      <c r="G450" s="81"/>
      <c r="H450" s="81"/>
      <c r="I450" s="81"/>
      <c r="J450" s="81"/>
      <c r="K450" s="81"/>
      <c r="L450" s="14"/>
      <c r="M450" s="15"/>
      <c r="N450" s="10"/>
      <c r="O450" s="10"/>
      <c r="P450" s="10"/>
      <c r="Q450" s="10"/>
      <c r="R450" s="10"/>
      <c r="S450" s="11"/>
      <c r="T450" s="11"/>
      <c r="U450" s="11"/>
      <c r="V450" s="11"/>
    </row>
    <row r="451" spans="4:22" s="1" customFormat="1" x14ac:dyDescent="0.25">
      <c r="D451" s="81"/>
      <c r="E451" s="81"/>
      <c r="F451" s="81"/>
      <c r="G451" s="81"/>
      <c r="H451" s="81"/>
      <c r="I451" s="81"/>
      <c r="J451" s="81"/>
      <c r="K451" s="81"/>
      <c r="L451" s="14"/>
      <c r="M451" s="15"/>
      <c r="N451" s="10"/>
      <c r="O451" s="10"/>
      <c r="P451" s="10"/>
      <c r="Q451" s="10"/>
      <c r="R451" s="10"/>
      <c r="S451" s="11"/>
      <c r="T451" s="11"/>
      <c r="U451" s="11"/>
      <c r="V451" s="11"/>
    </row>
    <row r="452" spans="4:22" s="1" customFormat="1" x14ac:dyDescent="0.25">
      <c r="D452" s="81"/>
      <c r="E452" s="81"/>
      <c r="F452" s="81"/>
      <c r="G452" s="81"/>
      <c r="H452" s="81"/>
      <c r="I452" s="81"/>
      <c r="J452" s="81"/>
      <c r="K452" s="81"/>
      <c r="L452" s="14"/>
      <c r="M452" s="15"/>
      <c r="N452" s="10"/>
      <c r="O452" s="10"/>
      <c r="P452" s="10"/>
      <c r="Q452" s="10"/>
      <c r="R452" s="10"/>
      <c r="S452" s="11"/>
      <c r="T452" s="11"/>
      <c r="U452" s="11"/>
      <c r="V452" s="11"/>
    </row>
    <row r="453" spans="4:22" s="1" customFormat="1" x14ac:dyDescent="0.25">
      <c r="D453" s="81"/>
      <c r="E453" s="81"/>
      <c r="F453" s="81"/>
      <c r="G453" s="81"/>
      <c r="H453" s="81"/>
      <c r="I453" s="81"/>
      <c r="J453" s="81"/>
      <c r="K453" s="81"/>
      <c r="L453" s="14"/>
      <c r="M453" s="15"/>
      <c r="N453" s="10"/>
      <c r="O453" s="10"/>
      <c r="P453" s="10"/>
      <c r="Q453" s="10"/>
      <c r="R453" s="10"/>
      <c r="S453" s="11"/>
      <c r="T453" s="11"/>
      <c r="U453" s="11"/>
      <c r="V453" s="11"/>
    </row>
    <row r="454" spans="4:22" s="1" customFormat="1" x14ac:dyDescent="0.25">
      <c r="D454" s="81"/>
      <c r="E454" s="81"/>
      <c r="F454" s="81"/>
      <c r="G454" s="81"/>
      <c r="H454" s="81"/>
      <c r="I454" s="81"/>
      <c r="J454" s="81"/>
      <c r="K454" s="81"/>
      <c r="L454" s="14"/>
      <c r="M454" s="15"/>
      <c r="N454" s="10"/>
      <c r="O454" s="10"/>
      <c r="P454" s="10"/>
      <c r="Q454" s="10"/>
      <c r="R454" s="10"/>
      <c r="S454" s="11"/>
      <c r="T454" s="11"/>
      <c r="U454" s="11"/>
      <c r="V454" s="11"/>
    </row>
    <row r="455" spans="4:22" s="1" customFormat="1" x14ac:dyDescent="0.25">
      <c r="D455" s="81"/>
      <c r="E455" s="81"/>
      <c r="F455" s="81"/>
      <c r="G455" s="81"/>
      <c r="H455" s="81"/>
      <c r="I455" s="81"/>
      <c r="J455" s="81"/>
      <c r="K455" s="81"/>
      <c r="L455" s="14"/>
      <c r="M455" s="15"/>
      <c r="N455" s="10"/>
      <c r="O455" s="10"/>
      <c r="P455" s="10"/>
      <c r="Q455" s="10"/>
      <c r="R455" s="10"/>
      <c r="S455" s="11"/>
      <c r="T455" s="11"/>
      <c r="U455" s="11"/>
      <c r="V455" s="11"/>
    </row>
    <row r="456" spans="4:22" s="1" customFormat="1" x14ac:dyDescent="0.25">
      <c r="D456" s="81"/>
      <c r="E456" s="81"/>
      <c r="F456" s="81"/>
      <c r="G456" s="81"/>
      <c r="H456" s="81"/>
      <c r="I456" s="81"/>
      <c r="J456" s="81"/>
      <c r="K456" s="81"/>
      <c r="L456" s="14"/>
      <c r="M456" s="15"/>
      <c r="N456" s="10"/>
      <c r="O456" s="10"/>
      <c r="P456" s="10"/>
      <c r="Q456" s="10"/>
      <c r="R456" s="10"/>
      <c r="S456" s="11"/>
      <c r="T456" s="11"/>
      <c r="U456" s="11"/>
      <c r="V456" s="11"/>
    </row>
    <row r="457" spans="4:22" s="1" customFormat="1" x14ac:dyDescent="0.25">
      <c r="D457" s="81"/>
      <c r="E457" s="81"/>
      <c r="F457" s="81"/>
      <c r="G457" s="81"/>
      <c r="H457" s="81"/>
      <c r="I457" s="81"/>
      <c r="J457" s="81"/>
      <c r="K457" s="81"/>
      <c r="L457" s="14"/>
      <c r="M457" s="15"/>
      <c r="N457" s="10"/>
      <c r="O457" s="10"/>
      <c r="P457" s="10"/>
      <c r="Q457" s="10"/>
      <c r="R457" s="10"/>
      <c r="S457" s="11"/>
      <c r="T457" s="11"/>
      <c r="U457" s="11"/>
      <c r="V457" s="11"/>
    </row>
    <row r="458" spans="4:22" s="1" customFormat="1" x14ac:dyDescent="0.25">
      <c r="D458" s="81"/>
      <c r="E458" s="81"/>
      <c r="F458" s="81"/>
      <c r="G458" s="81"/>
      <c r="H458" s="81"/>
      <c r="I458" s="81"/>
      <c r="J458" s="81"/>
      <c r="K458" s="81"/>
      <c r="L458" s="14"/>
      <c r="M458" s="15"/>
      <c r="N458" s="10"/>
      <c r="O458" s="10"/>
      <c r="P458" s="10"/>
      <c r="Q458" s="10"/>
      <c r="R458" s="10"/>
      <c r="S458" s="11"/>
      <c r="T458" s="11"/>
      <c r="U458" s="11"/>
      <c r="V458" s="11"/>
    </row>
    <row r="459" spans="4:22" s="1" customFormat="1" x14ac:dyDescent="0.25">
      <c r="D459" s="81"/>
      <c r="E459" s="81"/>
      <c r="F459" s="81"/>
      <c r="G459" s="81"/>
      <c r="H459" s="81"/>
      <c r="I459" s="81"/>
      <c r="J459" s="81"/>
      <c r="K459" s="81"/>
      <c r="L459" s="14"/>
      <c r="M459" s="15"/>
      <c r="N459" s="10"/>
      <c r="O459" s="10"/>
      <c r="P459" s="10"/>
      <c r="Q459" s="10"/>
      <c r="R459" s="10"/>
      <c r="S459" s="11"/>
      <c r="T459" s="11"/>
      <c r="U459" s="11"/>
      <c r="V459" s="11"/>
    </row>
    <row r="460" spans="4:22" s="1" customFormat="1" x14ac:dyDescent="0.25">
      <c r="D460" s="81"/>
      <c r="E460" s="81"/>
      <c r="F460" s="81"/>
      <c r="G460" s="81"/>
      <c r="H460" s="81"/>
      <c r="I460" s="81"/>
      <c r="J460" s="81"/>
      <c r="K460" s="81"/>
      <c r="L460" s="14"/>
      <c r="M460" s="15"/>
      <c r="N460" s="10"/>
      <c r="O460" s="10"/>
      <c r="P460" s="10"/>
      <c r="Q460" s="10"/>
      <c r="R460" s="10"/>
      <c r="S460" s="11"/>
      <c r="T460" s="11"/>
      <c r="U460" s="11"/>
      <c r="V460" s="11"/>
    </row>
    <row r="461" spans="4:22" s="1" customFormat="1" x14ac:dyDescent="0.25">
      <c r="D461" s="81"/>
      <c r="E461" s="81"/>
      <c r="F461" s="81"/>
      <c r="G461" s="81"/>
      <c r="H461" s="81"/>
      <c r="I461" s="81"/>
      <c r="J461" s="81"/>
      <c r="K461" s="81"/>
      <c r="L461" s="14"/>
      <c r="M461" s="15"/>
      <c r="N461" s="10"/>
      <c r="O461" s="10"/>
      <c r="P461" s="10"/>
      <c r="Q461" s="10"/>
      <c r="R461" s="10"/>
      <c r="S461" s="11"/>
      <c r="T461" s="11"/>
      <c r="U461" s="11"/>
      <c r="V461" s="11"/>
    </row>
    <row r="462" spans="4:22" s="1" customFormat="1" x14ac:dyDescent="0.25">
      <c r="D462" s="81"/>
      <c r="E462" s="81"/>
      <c r="F462" s="81"/>
      <c r="G462" s="81"/>
      <c r="H462" s="81"/>
      <c r="I462" s="81"/>
      <c r="J462" s="81"/>
      <c r="K462" s="81"/>
      <c r="L462" s="14"/>
      <c r="M462" s="15"/>
      <c r="N462" s="10"/>
      <c r="O462" s="10"/>
      <c r="P462" s="10"/>
      <c r="Q462" s="10"/>
      <c r="R462" s="10"/>
      <c r="S462" s="11"/>
      <c r="T462" s="11"/>
      <c r="U462" s="11"/>
      <c r="V462" s="11"/>
    </row>
    <row r="463" spans="4:22" s="1" customFormat="1" x14ac:dyDescent="0.25">
      <c r="D463" s="81"/>
      <c r="E463" s="81"/>
      <c r="F463" s="81"/>
      <c r="G463" s="81"/>
      <c r="H463" s="81"/>
      <c r="I463" s="81"/>
      <c r="J463" s="81"/>
      <c r="K463" s="81"/>
      <c r="L463" s="14"/>
      <c r="M463" s="15"/>
      <c r="N463" s="10"/>
      <c r="O463" s="10"/>
      <c r="P463" s="10"/>
      <c r="Q463" s="10"/>
      <c r="R463" s="10"/>
      <c r="S463" s="11"/>
      <c r="T463" s="11"/>
      <c r="U463" s="11"/>
      <c r="V463" s="11"/>
    </row>
    <row r="464" spans="4:22" s="1" customFormat="1" x14ac:dyDescent="0.25">
      <c r="D464" s="81"/>
      <c r="E464" s="81"/>
      <c r="F464" s="81"/>
      <c r="G464" s="81"/>
      <c r="H464" s="81"/>
      <c r="I464" s="81"/>
      <c r="J464" s="81"/>
      <c r="K464" s="81"/>
      <c r="L464" s="14"/>
      <c r="M464" s="15"/>
      <c r="N464" s="10"/>
      <c r="O464" s="10"/>
      <c r="P464" s="10"/>
      <c r="Q464" s="10"/>
      <c r="R464" s="10"/>
      <c r="S464" s="11"/>
      <c r="T464" s="11"/>
      <c r="U464" s="11"/>
      <c r="V464" s="11"/>
    </row>
    <row r="465" spans="4:22" s="1" customFormat="1" x14ac:dyDescent="0.25">
      <c r="D465" s="81"/>
      <c r="E465" s="81"/>
      <c r="F465" s="81"/>
      <c r="G465" s="81"/>
      <c r="H465" s="81"/>
      <c r="I465" s="81"/>
      <c r="J465" s="81"/>
      <c r="K465" s="81"/>
      <c r="L465" s="14"/>
      <c r="M465" s="15"/>
      <c r="N465" s="10"/>
      <c r="O465" s="10"/>
      <c r="P465" s="10"/>
      <c r="Q465" s="10"/>
      <c r="R465" s="10"/>
      <c r="S465" s="11"/>
      <c r="T465" s="11"/>
      <c r="U465" s="11"/>
      <c r="V465" s="11"/>
    </row>
    <row r="466" spans="4:22" s="1" customFormat="1" x14ac:dyDescent="0.25">
      <c r="D466" s="81"/>
      <c r="E466" s="81"/>
      <c r="F466" s="81"/>
      <c r="G466" s="81"/>
      <c r="H466" s="81"/>
      <c r="I466" s="81"/>
      <c r="J466" s="81"/>
      <c r="K466" s="81"/>
      <c r="L466" s="14"/>
      <c r="M466" s="15"/>
      <c r="N466" s="10"/>
      <c r="O466" s="10"/>
      <c r="P466" s="10"/>
      <c r="Q466" s="10"/>
      <c r="R466" s="10"/>
      <c r="S466" s="11"/>
      <c r="T466" s="11"/>
      <c r="U466" s="11"/>
      <c r="V466" s="11"/>
    </row>
    <row r="467" spans="4:22" s="1" customFormat="1" x14ac:dyDescent="0.25">
      <c r="D467" s="81"/>
      <c r="E467" s="81"/>
      <c r="F467" s="81"/>
      <c r="G467" s="81"/>
      <c r="H467" s="81"/>
      <c r="I467" s="81"/>
      <c r="J467" s="81"/>
      <c r="K467" s="81"/>
      <c r="L467" s="14"/>
      <c r="M467" s="15"/>
      <c r="N467" s="10"/>
      <c r="O467" s="10"/>
      <c r="P467" s="10"/>
      <c r="Q467" s="10"/>
      <c r="R467" s="10"/>
      <c r="S467" s="11"/>
      <c r="T467" s="11"/>
      <c r="U467" s="11"/>
      <c r="V467" s="11"/>
    </row>
    <row r="468" spans="4:22" s="1" customFormat="1" x14ac:dyDescent="0.25">
      <c r="D468" s="81"/>
      <c r="E468" s="81"/>
      <c r="F468" s="81"/>
      <c r="G468" s="81"/>
      <c r="H468" s="81"/>
      <c r="I468" s="81"/>
      <c r="J468" s="81"/>
      <c r="K468" s="81"/>
      <c r="L468" s="14"/>
      <c r="M468" s="15"/>
      <c r="N468" s="10"/>
      <c r="O468" s="10"/>
      <c r="P468" s="10"/>
      <c r="Q468" s="10"/>
      <c r="R468" s="10"/>
      <c r="S468" s="11"/>
      <c r="T468" s="11"/>
      <c r="U468" s="11"/>
      <c r="V468" s="11"/>
    </row>
    <row r="469" spans="4:22" s="1" customFormat="1" x14ac:dyDescent="0.25">
      <c r="D469" s="81"/>
      <c r="E469" s="81"/>
      <c r="F469" s="81"/>
      <c r="G469" s="81"/>
      <c r="H469" s="81"/>
      <c r="I469" s="81"/>
      <c r="J469" s="81"/>
      <c r="K469" s="81"/>
      <c r="L469" s="14"/>
      <c r="M469" s="15"/>
      <c r="N469" s="10"/>
      <c r="O469" s="10"/>
      <c r="P469" s="10"/>
      <c r="Q469" s="10"/>
      <c r="R469" s="10"/>
      <c r="S469" s="11"/>
      <c r="T469" s="11"/>
      <c r="U469" s="11"/>
      <c r="V469" s="11"/>
    </row>
    <row r="470" spans="4:22" s="1" customFormat="1" x14ac:dyDescent="0.25">
      <c r="D470" s="81"/>
      <c r="E470" s="81"/>
      <c r="F470" s="81"/>
      <c r="G470" s="81"/>
      <c r="H470" s="81"/>
      <c r="I470" s="81"/>
      <c r="J470" s="81"/>
      <c r="K470" s="81"/>
      <c r="L470" s="14"/>
      <c r="M470" s="15"/>
      <c r="N470" s="10"/>
      <c r="O470" s="10"/>
      <c r="P470" s="10"/>
      <c r="Q470" s="10"/>
      <c r="R470" s="10"/>
      <c r="S470" s="11"/>
      <c r="T470" s="11"/>
      <c r="U470" s="11"/>
      <c r="V470" s="11"/>
    </row>
    <row r="471" spans="4:22" s="1" customFormat="1" x14ac:dyDescent="0.25">
      <c r="D471" s="81"/>
      <c r="E471" s="81"/>
      <c r="F471" s="81"/>
      <c r="G471" s="81"/>
      <c r="H471" s="81"/>
      <c r="I471" s="81"/>
      <c r="J471" s="81"/>
      <c r="K471" s="81"/>
      <c r="L471" s="14"/>
      <c r="M471" s="15"/>
      <c r="N471" s="10"/>
      <c r="O471" s="10"/>
      <c r="P471" s="10"/>
      <c r="Q471" s="10"/>
      <c r="R471" s="10"/>
      <c r="S471" s="11"/>
      <c r="T471" s="11"/>
      <c r="U471" s="11"/>
      <c r="V471" s="11"/>
    </row>
    <row r="472" spans="4:22" s="1" customFormat="1" x14ac:dyDescent="0.25">
      <c r="D472" s="81"/>
      <c r="E472" s="81"/>
      <c r="F472" s="81"/>
      <c r="G472" s="81"/>
      <c r="H472" s="81"/>
      <c r="I472" s="81"/>
      <c r="J472" s="81"/>
      <c r="K472" s="81"/>
      <c r="L472" s="14"/>
      <c r="M472" s="15"/>
      <c r="N472" s="10"/>
      <c r="O472" s="10"/>
      <c r="P472" s="10"/>
      <c r="Q472" s="10"/>
      <c r="R472" s="10"/>
      <c r="S472" s="11"/>
      <c r="T472" s="11"/>
      <c r="U472" s="11"/>
      <c r="V472" s="11"/>
    </row>
    <row r="473" spans="4:22" s="1" customFormat="1" x14ac:dyDescent="0.25">
      <c r="D473" s="81"/>
      <c r="E473" s="81"/>
      <c r="F473" s="81"/>
      <c r="G473" s="81"/>
      <c r="H473" s="81"/>
      <c r="I473" s="81"/>
      <c r="J473" s="81"/>
      <c r="K473" s="81"/>
      <c r="L473" s="14"/>
      <c r="M473" s="15"/>
      <c r="N473" s="10"/>
      <c r="O473" s="10"/>
      <c r="P473" s="10"/>
      <c r="Q473" s="10"/>
      <c r="R473" s="10"/>
      <c r="S473" s="11"/>
      <c r="T473" s="11"/>
      <c r="U473" s="11"/>
      <c r="V473" s="11"/>
    </row>
    <row r="474" spans="4:22" s="1" customFormat="1" x14ac:dyDescent="0.25">
      <c r="D474" s="81"/>
      <c r="E474" s="81"/>
      <c r="F474" s="81"/>
      <c r="G474" s="81"/>
      <c r="H474" s="81"/>
      <c r="I474" s="81"/>
      <c r="J474" s="81"/>
      <c r="K474" s="81"/>
      <c r="L474" s="14"/>
      <c r="M474" s="15"/>
      <c r="N474" s="10"/>
      <c r="O474" s="10"/>
      <c r="P474" s="10"/>
      <c r="Q474" s="10"/>
      <c r="R474" s="10"/>
      <c r="S474" s="11"/>
      <c r="T474" s="11"/>
      <c r="U474" s="11"/>
      <c r="V474" s="11"/>
    </row>
    <row r="475" spans="4:22" s="1" customFormat="1" x14ac:dyDescent="0.25">
      <c r="D475" s="81"/>
      <c r="E475" s="81"/>
      <c r="F475" s="81"/>
      <c r="G475" s="81"/>
      <c r="H475" s="81"/>
      <c r="I475" s="81"/>
      <c r="J475" s="81"/>
      <c r="K475" s="81"/>
      <c r="L475" s="14"/>
      <c r="M475" s="15"/>
      <c r="N475" s="10"/>
      <c r="O475" s="10"/>
      <c r="P475" s="10"/>
      <c r="Q475" s="10"/>
      <c r="R475" s="10"/>
      <c r="S475" s="11"/>
      <c r="T475" s="11"/>
      <c r="U475" s="11"/>
      <c r="V475" s="11"/>
    </row>
    <row r="476" spans="4:22" s="1" customFormat="1" x14ac:dyDescent="0.25">
      <c r="D476" s="81"/>
      <c r="E476" s="81"/>
      <c r="F476" s="81"/>
      <c r="G476" s="81"/>
      <c r="H476" s="81"/>
      <c r="I476" s="81"/>
      <c r="J476" s="81"/>
      <c r="K476" s="81"/>
      <c r="L476" s="14"/>
      <c r="M476" s="15"/>
      <c r="N476" s="10"/>
      <c r="O476" s="10"/>
      <c r="P476" s="10"/>
      <c r="Q476" s="10"/>
      <c r="R476" s="10"/>
      <c r="S476" s="11"/>
      <c r="T476" s="11"/>
      <c r="U476" s="11"/>
      <c r="V476" s="11"/>
    </row>
    <row r="477" spans="4:22" s="1" customFormat="1" x14ac:dyDescent="0.25">
      <c r="D477" s="81"/>
      <c r="E477" s="81"/>
      <c r="F477" s="81"/>
      <c r="G477" s="81"/>
      <c r="H477" s="81"/>
      <c r="I477" s="81"/>
      <c r="J477" s="81"/>
      <c r="K477" s="81"/>
      <c r="L477" s="14"/>
      <c r="M477" s="15"/>
      <c r="N477" s="10"/>
      <c r="O477" s="10"/>
      <c r="P477" s="10"/>
      <c r="Q477" s="10"/>
      <c r="R477" s="10"/>
      <c r="S477" s="11"/>
      <c r="T477" s="11"/>
      <c r="U477" s="11"/>
      <c r="V477" s="11"/>
    </row>
    <row r="478" spans="4:22" s="1" customFormat="1" x14ac:dyDescent="0.25">
      <c r="D478" s="81"/>
      <c r="E478" s="81"/>
      <c r="F478" s="81"/>
      <c r="G478" s="81"/>
      <c r="H478" s="81"/>
      <c r="I478" s="81"/>
      <c r="J478" s="81"/>
      <c r="K478" s="81"/>
      <c r="L478" s="14"/>
      <c r="M478" s="15"/>
      <c r="N478" s="10"/>
      <c r="O478" s="10"/>
      <c r="P478" s="10"/>
      <c r="Q478" s="10"/>
      <c r="R478" s="10"/>
      <c r="S478" s="11"/>
      <c r="T478" s="11"/>
      <c r="U478" s="11"/>
      <c r="V478" s="11"/>
    </row>
    <row r="479" spans="4:22" s="1" customFormat="1" x14ac:dyDescent="0.25">
      <c r="D479" s="81"/>
      <c r="E479" s="81"/>
      <c r="F479" s="81"/>
      <c r="G479" s="81"/>
      <c r="H479" s="81"/>
      <c r="I479" s="81"/>
      <c r="J479" s="81"/>
      <c r="K479" s="81"/>
      <c r="L479" s="14"/>
      <c r="M479" s="15"/>
      <c r="N479" s="10"/>
      <c r="O479" s="10"/>
      <c r="P479" s="10"/>
      <c r="Q479" s="10"/>
      <c r="R479" s="10"/>
      <c r="S479" s="11"/>
      <c r="T479" s="11"/>
      <c r="U479" s="11"/>
      <c r="V479" s="11"/>
    </row>
    <row r="480" spans="4:22" s="1" customFormat="1" x14ac:dyDescent="0.25">
      <c r="D480" s="81"/>
      <c r="E480" s="81"/>
      <c r="F480" s="81"/>
      <c r="G480" s="81"/>
      <c r="H480" s="81"/>
      <c r="I480" s="81"/>
      <c r="J480" s="81"/>
      <c r="K480" s="81"/>
      <c r="L480" s="14"/>
      <c r="M480" s="15"/>
      <c r="N480" s="10"/>
      <c r="O480" s="10"/>
      <c r="P480" s="10"/>
      <c r="Q480" s="10"/>
      <c r="R480" s="10"/>
      <c r="S480" s="11"/>
      <c r="T480" s="11"/>
      <c r="U480" s="11"/>
      <c r="V480" s="11"/>
    </row>
    <row r="481" spans="4:22" s="1" customFormat="1" x14ac:dyDescent="0.25">
      <c r="D481" s="81"/>
      <c r="E481" s="81"/>
      <c r="F481" s="81"/>
      <c r="G481" s="81"/>
      <c r="H481" s="81"/>
      <c r="I481" s="81"/>
      <c r="J481" s="81"/>
      <c r="K481" s="81"/>
      <c r="L481" s="14"/>
      <c r="M481" s="15"/>
      <c r="N481" s="10"/>
      <c r="O481" s="10"/>
      <c r="P481" s="10"/>
      <c r="Q481" s="10"/>
      <c r="R481" s="10"/>
      <c r="S481" s="11"/>
      <c r="T481" s="11"/>
      <c r="U481" s="11"/>
      <c r="V481" s="11"/>
    </row>
    <row r="482" spans="4:22" s="1" customFormat="1" x14ac:dyDescent="0.25">
      <c r="D482" s="81"/>
      <c r="E482" s="81"/>
      <c r="F482" s="81"/>
      <c r="G482" s="81"/>
      <c r="H482" s="81"/>
      <c r="I482" s="81"/>
      <c r="J482" s="81"/>
      <c r="K482" s="81"/>
      <c r="L482" s="14"/>
      <c r="M482" s="15"/>
      <c r="N482" s="10"/>
      <c r="O482" s="10"/>
      <c r="P482" s="10"/>
      <c r="Q482" s="10"/>
      <c r="R482" s="10"/>
      <c r="S482" s="11"/>
      <c r="T482" s="11"/>
      <c r="U482" s="11"/>
      <c r="V482" s="11"/>
    </row>
    <row r="483" spans="4:22" s="1" customFormat="1" x14ac:dyDescent="0.25">
      <c r="D483" s="81"/>
      <c r="E483" s="81"/>
      <c r="F483" s="81"/>
      <c r="G483" s="81"/>
      <c r="H483" s="81"/>
      <c r="I483" s="81"/>
      <c r="J483" s="81"/>
      <c r="K483" s="81"/>
      <c r="L483" s="14"/>
      <c r="M483" s="15"/>
      <c r="N483" s="10"/>
      <c r="O483" s="10"/>
      <c r="P483" s="10"/>
      <c r="Q483" s="10"/>
      <c r="R483" s="10"/>
      <c r="S483" s="11"/>
      <c r="T483" s="11"/>
      <c r="U483" s="11"/>
      <c r="V483" s="11"/>
    </row>
    <row r="484" spans="4:22" s="1" customFormat="1" x14ac:dyDescent="0.25">
      <c r="D484" s="81"/>
      <c r="E484" s="81"/>
      <c r="F484" s="81"/>
      <c r="G484" s="81"/>
      <c r="H484" s="81"/>
      <c r="I484" s="81"/>
      <c r="J484" s="81"/>
      <c r="K484" s="81"/>
      <c r="L484" s="14"/>
      <c r="M484" s="15"/>
      <c r="N484" s="10"/>
      <c r="O484" s="10"/>
      <c r="P484" s="10"/>
      <c r="Q484" s="10"/>
      <c r="R484" s="10"/>
      <c r="S484" s="11"/>
      <c r="T484" s="11"/>
      <c r="U484" s="11"/>
      <c r="V484" s="11"/>
    </row>
    <row r="485" spans="4:22" s="1" customFormat="1" x14ac:dyDescent="0.25">
      <c r="D485" s="81"/>
      <c r="E485" s="81"/>
      <c r="F485" s="81"/>
      <c r="G485" s="81"/>
      <c r="H485" s="81"/>
      <c r="I485" s="81"/>
      <c r="J485" s="81"/>
      <c r="K485" s="81"/>
      <c r="L485" s="14"/>
      <c r="M485" s="15"/>
      <c r="N485" s="10"/>
      <c r="O485" s="10"/>
      <c r="P485" s="10"/>
      <c r="Q485" s="10"/>
      <c r="R485" s="10"/>
      <c r="S485" s="11"/>
      <c r="T485" s="11"/>
      <c r="U485" s="11"/>
      <c r="V485" s="11"/>
    </row>
    <row r="486" spans="4:22" s="1" customFormat="1" x14ac:dyDescent="0.25">
      <c r="D486" s="81"/>
      <c r="E486" s="81"/>
      <c r="F486" s="81"/>
      <c r="G486" s="81"/>
      <c r="H486" s="81"/>
      <c r="I486" s="81"/>
      <c r="J486" s="81"/>
      <c r="K486" s="81"/>
      <c r="L486" s="14"/>
      <c r="M486" s="15"/>
      <c r="N486" s="10"/>
      <c r="O486" s="10"/>
      <c r="P486" s="10"/>
      <c r="Q486" s="10"/>
      <c r="R486" s="10"/>
      <c r="S486" s="11"/>
      <c r="T486" s="11"/>
      <c r="U486" s="11"/>
      <c r="V486" s="11"/>
    </row>
    <row r="487" spans="4:22" s="1" customFormat="1" x14ac:dyDescent="0.25">
      <c r="D487" s="81"/>
      <c r="E487" s="81"/>
      <c r="F487" s="81"/>
      <c r="G487" s="81"/>
      <c r="H487" s="81"/>
      <c r="I487" s="81"/>
      <c r="J487" s="81"/>
      <c r="K487" s="81"/>
      <c r="L487" s="14"/>
      <c r="M487" s="15"/>
      <c r="N487" s="10"/>
      <c r="O487" s="10"/>
      <c r="P487" s="10"/>
      <c r="Q487" s="10"/>
      <c r="R487" s="10"/>
      <c r="S487" s="11"/>
      <c r="T487" s="11"/>
      <c r="U487" s="11"/>
      <c r="V487" s="11"/>
    </row>
    <row r="488" spans="4:22" s="1" customFormat="1" x14ac:dyDescent="0.25">
      <c r="D488" s="81"/>
      <c r="E488" s="81"/>
      <c r="F488" s="81"/>
      <c r="G488" s="81"/>
      <c r="H488" s="81"/>
      <c r="I488" s="81"/>
      <c r="J488" s="81"/>
      <c r="K488" s="81"/>
      <c r="L488" s="14"/>
      <c r="M488" s="15"/>
      <c r="N488" s="10"/>
      <c r="O488" s="10"/>
      <c r="P488" s="10"/>
      <c r="Q488" s="10"/>
      <c r="R488" s="10"/>
      <c r="S488" s="11"/>
      <c r="T488" s="11"/>
      <c r="U488" s="11"/>
      <c r="V488" s="11"/>
    </row>
    <row r="489" spans="4:22" s="1" customFormat="1" x14ac:dyDescent="0.25">
      <c r="D489" s="81"/>
      <c r="E489" s="81"/>
      <c r="F489" s="81"/>
      <c r="G489" s="81"/>
      <c r="H489" s="81"/>
      <c r="I489" s="81"/>
      <c r="J489" s="81"/>
      <c r="K489" s="81"/>
      <c r="L489" s="14"/>
      <c r="M489" s="15"/>
      <c r="N489" s="10"/>
      <c r="O489" s="10"/>
      <c r="P489" s="10"/>
      <c r="Q489" s="10"/>
      <c r="R489" s="10"/>
      <c r="S489" s="11"/>
      <c r="T489" s="11"/>
      <c r="U489" s="11"/>
      <c r="V489" s="11"/>
    </row>
    <row r="490" spans="4:22" s="1" customFormat="1" x14ac:dyDescent="0.25">
      <c r="D490" s="81"/>
      <c r="E490" s="81"/>
      <c r="F490" s="81"/>
      <c r="G490" s="81"/>
      <c r="H490" s="81"/>
      <c r="I490" s="81"/>
      <c r="J490" s="81"/>
      <c r="K490" s="81"/>
      <c r="L490" s="14"/>
      <c r="M490" s="15"/>
      <c r="N490" s="10"/>
      <c r="O490" s="10"/>
      <c r="P490" s="10"/>
      <c r="Q490" s="10"/>
      <c r="R490" s="10"/>
      <c r="S490" s="11"/>
      <c r="T490" s="11"/>
      <c r="U490" s="11"/>
      <c r="V490" s="11"/>
    </row>
    <row r="491" spans="4:22" s="1" customFormat="1" x14ac:dyDescent="0.25">
      <c r="D491" s="81"/>
      <c r="E491" s="81"/>
      <c r="F491" s="81"/>
      <c r="G491" s="81"/>
      <c r="H491" s="81"/>
      <c r="I491" s="81"/>
      <c r="J491" s="81"/>
      <c r="K491" s="81"/>
      <c r="L491" s="14"/>
      <c r="M491" s="15"/>
      <c r="N491" s="10"/>
      <c r="O491" s="10"/>
      <c r="P491" s="10"/>
      <c r="Q491" s="10"/>
      <c r="R491" s="10"/>
      <c r="S491" s="11"/>
      <c r="T491" s="11"/>
      <c r="U491" s="11"/>
      <c r="V491" s="11"/>
    </row>
    <row r="492" spans="4:22" s="1" customFormat="1" x14ac:dyDescent="0.25">
      <c r="D492" s="81"/>
      <c r="E492" s="81"/>
      <c r="F492" s="81"/>
      <c r="G492" s="81"/>
      <c r="H492" s="81"/>
      <c r="I492" s="81"/>
      <c r="J492" s="81"/>
      <c r="K492" s="81"/>
      <c r="L492" s="14"/>
      <c r="M492" s="15"/>
      <c r="N492" s="10"/>
      <c r="O492" s="10"/>
      <c r="P492" s="10"/>
      <c r="Q492" s="10"/>
      <c r="R492" s="10"/>
      <c r="S492" s="11"/>
      <c r="T492" s="11"/>
      <c r="U492" s="11"/>
      <c r="V492" s="11"/>
    </row>
    <row r="493" spans="4:22" s="1" customFormat="1" x14ac:dyDescent="0.25">
      <c r="D493" s="81"/>
      <c r="E493" s="81"/>
      <c r="F493" s="81"/>
      <c r="G493" s="81"/>
      <c r="H493" s="81"/>
      <c r="I493" s="81"/>
      <c r="J493" s="81"/>
      <c r="K493" s="81"/>
      <c r="L493" s="14"/>
      <c r="M493" s="15"/>
      <c r="N493" s="10"/>
      <c r="O493" s="10"/>
      <c r="P493" s="10"/>
      <c r="Q493" s="10"/>
      <c r="R493" s="10"/>
      <c r="S493" s="11"/>
      <c r="T493" s="11"/>
      <c r="U493" s="11"/>
      <c r="V493" s="11"/>
    </row>
    <row r="494" spans="4:22" s="1" customFormat="1" x14ac:dyDescent="0.25">
      <c r="D494" s="81"/>
      <c r="E494" s="81"/>
      <c r="F494" s="81"/>
      <c r="G494" s="81"/>
      <c r="H494" s="81"/>
      <c r="I494" s="81"/>
      <c r="J494" s="81"/>
      <c r="K494" s="81"/>
      <c r="L494" s="14"/>
      <c r="M494" s="15"/>
      <c r="N494" s="10"/>
      <c r="O494" s="10"/>
      <c r="P494" s="10"/>
      <c r="Q494" s="10"/>
      <c r="R494" s="10"/>
      <c r="S494" s="11"/>
      <c r="T494" s="11"/>
      <c r="U494" s="11"/>
      <c r="V494" s="11"/>
    </row>
    <row r="495" spans="4:22" s="1" customFormat="1" x14ac:dyDescent="0.25">
      <c r="D495" s="81"/>
      <c r="E495" s="81"/>
      <c r="F495" s="81"/>
      <c r="G495" s="81"/>
      <c r="H495" s="81"/>
      <c r="I495" s="81"/>
      <c r="J495" s="81"/>
      <c r="K495" s="81"/>
      <c r="L495" s="14"/>
      <c r="M495" s="15"/>
      <c r="N495" s="10"/>
      <c r="O495" s="10"/>
      <c r="P495" s="10"/>
      <c r="Q495" s="10"/>
      <c r="R495" s="10"/>
      <c r="S495" s="11"/>
      <c r="T495" s="11"/>
      <c r="U495" s="11"/>
      <c r="V495" s="11"/>
    </row>
    <row r="496" spans="4:22" s="1" customFormat="1" x14ac:dyDescent="0.25">
      <c r="D496" s="81"/>
      <c r="E496" s="81"/>
      <c r="F496" s="81"/>
      <c r="G496" s="81"/>
      <c r="H496" s="81"/>
      <c r="I496" s="81"/>
      <c r="J496" s="81"/>
      <c r="K496" s="81"/>
      <c r="L496" s="14"/>
      <c r="M496" s="15"/>
      <c r="N496" s="10"/>
      <c r="O496" s="10"/>
      <c r="P496" s="10"/>
      <c r="Q496" s="10"/>
      <c r="R496" s="10"/>
      <c r="S496" s="11"/>
      <c r="T496" s="11"/>
      <c r="U496" s="11"/>
      <c r="V496" s="11"/>
    </row>
    <row r="497" spans="4:22" s="1" customFormat="1" x14ac:dyDescent="0.25">
      <c r="D497" s="81"/>
      <c r="E497" s="81"/>
      <c r="F497" s="81"/>
      <c r="G497" s="81"/>
      <c r="H497" s="81"/>
      <c r="I497" s="81"/>
      <c r="J497" s="81"/>
      <c r="K497" s="81"/>
      <c r="L497" s="14"/>
      <c r="M497" s="15"/>
      <c r="N497" s="10"/>
      <c r="O497" s="10"/>
      <c r="P497" s="10"/>
      <c r="Q497" s="10"/>
      <c r="R497" s="10"/>
      <c r="S497" s="11"/>
      <c r="T497" s="11"/>
      <c r="U497" s="11"/>
      <c r="V497" s="11"/>
    </row>
    <row r="498" spans="4:22" s="1" customFormat="1" x14ac:dyDescent="0.25">
      <c r="D498" s="81"/>
      <c r="E498" s="81"/>
      <c r="F498" s="81"/>
      <c r="G498" s="81"/>
      <c r="H498" s="81"/>
      <c r="I498" s="81"/>
      <c r="J498" s="81"/>
      <c r="K498" s="81"/>
      <c r="L498" s="14"/>
      <c r="M498" s="15"/>
      <c r="N498" s="10"/>
      <c r="O498" s="10"/>
      <c r="P498" s="10"/>
      <c r="Q498" s="10"/>
      <c r="R498" s="10"/>
      <c r="S498" s="11"/>
      <c r="T498" s="11"/>
      <c r="U498" s="11"/>
      <c r="V498" s="11"/>
    </row>
    <row r="499" spans="4:22" s="1" customFormat="1" x14ac:dyDescent="0.25">
      <c r="D499" s="81"/>
      <c r="E499" s="81"/>
      <c r="F499" s="81"/>
      <c r="G499" s="81"/>
      <c r="H499" s="81"/>
      <c r="I499" s="81"/>
      <c r="J499" s="81"/>
      <c r="K499" s="81"/>
      <c r="L499" s="14"/>
      <c r="M499" s="15"/>
      <c r="N499" s="10"/>
      <c r="O499" s="10"/>
      <c r="P499" s="10"/>
      <c r="Q499" s="10"/>
      <c r="R499" s="10"/>
      <c r="S499" s="11"/>
      <c r="T499" s="11"/>
      <c r="U499" s="11"/>
      <c r="V499" s="11"/>
    </row>
    <row r="500" spans="4:22" s="1" customFormat="1" x14ac:dyDescent="0.25">
      <c r="D500" s="81"/>
      <c r="E500" s="81"/>
      <c r="F500" s="81"/>
      <c r="G500" s="81"/>
      <c r="H500" s="81"/>
      <c r="I500" s="81"/>
      <c r="J500" s="81"/>
      <c r="K500" s="81"/>
      <c r="L500" s="14"/>
      <c r="M500" s="15"/>
      <c r="N500" s="10"/>
      <c r="O500" s="10"/>
      <c r="P500" s="10"/>
      <c r="Q500" s="10"/>
      <c r="R500" s="10"/>
      <c r="S500" s="11"/>
      <c r="T500" s="11"/>
      <c r="U500" s="11"/>
      <c r="V500" s="11"/>
    </row>
    <row r="501" spans="4:22" s="1" customFormat="1" x14ac:dyDescent="0.25">
      <c r="D501" s="81"/>
      <c r="E501" s="81"/>
      <c r="F501" s="81"/>
      <c r="G501" s="81"/>
      <c r="H501" s="81"/>
      <c r="I501" s="81"/>
      <c r="J501" s="81"/>
      <c r="K501" s="81"/>
      <c r="L501" s="14"/>
      <c r="M501" s="15"/>
      <c r="N501" s="10"/>
      <c r="O501" s="10"/>
      <c r="P501" s="10"/>
      <c r="Q501" s="10"/>
      <c r="R501" s="10"/>
      <c r="S501" s="11"/>
      <c r="T501" s="11"/>
      <c r="U501" s="11"/>
      <c r="V501" s="11"/>
    </row>
    <row r="502" spans="4:22" s="1" customFormat="1" x14ac:dyDescent="0.25">
      <c r="D502" s="81"/>
      <c r="E502" s="81"/>
      <c r="F502" s="81"/>
      <c r="G502" s="81"/>
      <c r="H502" s="81"/>
      <c r="I502" s="81"/>
      <c r="J502" s="81"/>
      <c r="K502" s="81"/>
      <c r="L502" s="14"/>
      <c r="M502" s="15"/>
      <c r="N502" s="10"/>
      <c r="O502" s="10"/>
      <c r="P502" s="10"/>
      <c r="Q502" s="10"/>
      <c r="R502" s="10"/>
      <c r="S502" s="11"/>
      <c r="T502" s="11"/>
      <c r="U502" s="11"/>
      <c r="V502" s="11"/>
    </row>
    <row r="503" spans="4:22" s="1" customFormat="1" x14ac:dyDescent="0.25">
      <c r="D503" s="81"/>
      <c r="E503" s="81"/>
      <c r="F503" s="81"/>
      <c r="G503" s="81"/>
      <c r="H503" s="81"/>
      <c r="I503" s="81"/>
      <c r="J503" s="81"/>
      <c r="K503" s="81"/>
      <c r="L503" s="14"/>
      <c r="M503" s="15"/>
      <c r="N503" s="10"/>
      <c r="O503" s="10"/>
      <c r="P503" s="10"/>
      <c r="Q503" s="10"/>
      <c r="R503" s="10"/>
      <c r="S503" s="11"/>
      <c r="T503" s="11"/>
      <c r="U503" s="11"/>
      <c r="V503" s="11"/>
    </row>
    <row r="504" spans="4:22" s="1" customFormat="1" x14ac:dyDescent="0.25">
      <c r="D504" s="81"/>
      <c r="E504" s="81"/>
      <c r="F504" s="81"/>
      <c r="G504" s="81"/>
      <c r="H504" s="81"/>
      <c r="I504" s="81"/>
      <c r="J504" s="81"/>
      <c r="K504" s="81"/>
      <c r="L504" s="14"/>
      <c r="M504" s="15"/>
      <c r="N504" s="10"/>
      <c r="O504" s="10"/>
      <c r="P504" s="10"/>
      <c r="Q504" s="10"/>
      <c r="R504" s="10"/>
      <c r="S504" s="11"/>
      <c r="T504" s="11"/>
      <c r="U504" s="11"/>
      <c r="V504" s="11"/>
    </row>
    <row r="505" spans="4:22" s="1" customFormat="1" x14ac:dyDescent="0.25">
      <c r="D505" s="81"/>
      <c r="E505" s="81"/>
      <c r="F505" s="81"/>
      <c r="G505" s="81"/>
      <c r="H505" s="81"/>
      <c r="I505" s="81"/>
      <c r="J505" s="81"/>
      <c r="K505" s="81"/>
      <c r="L505" s="14"/>
      <c r="M505" s="15"/>
      <c r="N505" s="10"/>
      <c r="O505" s="10"/>
      <c r="P505" s="10"/>
      <c r="Q505" s="10"/>
      <c r="R505" s="10"/>
      <c r="S505" s="11"/>
      <c r="T505" s="11"/>
      <c r="U505" s="11"/>
      <c r="V505" s="11"/>
    </row>
    <row r="506" spans="4:22" s="1" customFormat="1" x14ac:dyDescent="0.25">
      <c r="D506" s="81"/>
      <c r="E506" s="81"/>
      <c r="F506" s="81"/>
      <c r="G506" s="81"/>
      <c r="H506" s="81"/>
      <c r="I506" s="81"/>
      <c r="J506" s="81"/>
      <c r="K506" s="81"/>
      <c r="L506" s="14"/>
      <c r="M506" s="15"/>
      <c r="N506" s="10"/>
      <c r="O506" s="10"/>
      <c r="P506" s="10"/>
      <c r="Q506" s="10"/>
      <c r="R506" s="10"/>
      <c r="S506" s="11"/>
      <c r="T506" s="11"/>
      <c r="U506" s="11"/>
      <c r="V506" s="11"/>
    </row>
    <row r="507" spans="4:22" s="1" customFormat="1" x14ac:dyDescent="0.25">
      <c r="D507" s="81"/>
      <c r="E507" s="81"/>
      <c r="F507" s="81"/>
      <c r="G507" s="81"/>
      <c r="H507" s="81"/>
      <c r="I507" s="81"/>
      <c r="J507" s="81"/>
      <c r="K507" s="81"/>
      <c r="L507" s="14"/>
      <c r="M507" s="15"/>
      <c r="N507" s="10"/>
      <c r="O507" s="10"/>
      <c r="P507" s="10"/>
      <c r="Q507" s="10"/>
      <c r="R507" s="10"/>
      <c r="S507" s="11"/>
      <c r="T507" s="11"/>
      <c r="U507" s="11"/>
      <c r="V507" s="11"/>
    </row>
    <row r="508" spans="4:22" s="1" customFormat="1" x14ac:dyDescent="0.25">
      <c r="D508" s="81"/>
      <c r="E508" s="81"/>
      <c r="F508" s="81"/>
      <c r="G508" s="81"/>
      <c r="H508" s="81"/>
      <c r="I508" s="81"/>
      <c r="J508" s="81"/>
      <c r="K508" s="81"/>
      <c r="L508" s="14"/>
      <c r="M508" s="15"/>
      <c r="N508" s="10"/>
      <c r="O508" s="10"/>
      <c r="P508" s="10"/>
      <c r="Q508" s="10"/>
      <c r="R508" s="10"/>
      <c r="S508" s="11"/>
      <c r="T508" s="11"/>
      <c r="U508" s="11"/>
      <c r="V508" s="11"/>
    </row>
    <row r="509" spans="4:22" s="1" customFormat="1" x14ac:dyDescent="0.25">
      <c r="D509" s="81"/>
      <c r="E509" s="81"/>
      <c r="F509" s="81"/>
      <c r="G509" s="81"/>
      <c r="H509" s="81"/>
      <c r="I509" s="81"/>
      <c r="J509" s="81"/>
      <c r="K509" s="81"/>
      <c r="L509" s="14"/>
      <c r="M509" s="15"/>
      <c r="N509" s="10"/>
      <c r="O509" s="10"/>
      <c r="P509" s="10"/>
      <c r="Q509" s="10"/>
      <c r="R509" s="10"/>
      <c r="S509" s="11"/>
      <c r="T509" s="11"/>
      <c r="U509" s="11"/>
      <c r="V509" s="11"/>
    </row>
    <row r="510" spans="4:22" s="1" customFormat="1" x14ac:dyDescent="0.25">
      <c r="D510" s="81"/>
      <c r="E510" s="81"/>
      <c r="F510" s="81"/>
      <c r="G510" s="81"/>
      <c r="H510" s="81"/>
      <c r="I510" s="81"/>
      <c r="J510" s="81"/>
      <c r="K510" s="81"/>
      <c r="L510" s="14"/>
      <c r="M510" s="15"/>
      <c r="N510" s="10"/>
      <c r="O510" s="10"/>
      <c r="P510" s="10"/>
      <c r="Q510" s="10"/>
      <c r="R510" s="10"/>
      <c r="S510" s="11"/>
      <c r="T510" s="11"/>
      <c r="U510" s="11"/>
      <c r="V510" s="11"/>
    </row>
    <row r="511" spans="4:22" s="1" customFormat="1" x14ac:dyDescent="0.25">
      <c r="D511" s="81"/>
      <c r="E511" s="81"/>
      <c r="F511" s="81"/>
      <c r="G511" s="81"/>
      <c r="H511" s="81"/>
      <c r="I511" s="81"/>
      <c r="J511" s="81"/>
      <c r="K511" s="81"/>
      <c r="L511" s="14"/>
      <c r="M511" s="15"/>
      <c r="N511" s="10"/>
      <c r="O511" s="10"/>
      <c r="P511" s="10"/>
      <c r="Q511" s="10"/>
      <c r="R511" s="10"/>
      <c r="S511" s="11"/>
      <c r="T511" s="11"/>
      <c r="U511" s="11"/>
      <c r="V511" s="11"/>
    </row>
    <row r="512" spans="4:22" s="1" customFormat="1" x14ac:dyDescent="0.25">
      <c r="D512" s="81"/>
      <c r="E512" s="81"/>
      <c r="F512" s="81"/>
      <c r="G512" s="81"/>
      <c r="H512" s="81"/>
      <c r="I512" s="81"/>
      <c r="J512" s="81"/>
      <c r="K512" s="81"/>
      <c r="L512" s="14"/>
      <c r="M512" s="15"/>
      <c r="N512" s="10"/>
      <c r="O512" s="10"/>
      <c r="P512" s="10"/>
      <c r="Q512" s="10"/>
      <c r="R512" s="10"/>
      <c r="S512" s="11"/>
      <c r="T512" s="11"/>
      <c r="U512" s="11"/>
      <c r="V512" s="11"/>
    </row>
    <row r="513" spans="4:22" s="1" customFormat="1" x14ac:dyDescent="0.25">
      <c r="D513" s="81"/>
      <c r="E513" s="81"/>
      <c r="F513" s="81"/>
      <c r="G513" s="81"/>
      <c r="H513" s="81"/>
      <c r="I513" s="81"/>
      <c r="J513" s="81"/>
      <c r="K513" s="81"/>
      <c r="L513" s="14"/>
      <c r="M513" s="15"/>
      <c r="N513" s="10"/>
      <c r="O513" s="10"/>
      <c r="P513" s="10"/>
      <c r="Q513" s="10"/>
      <c r="R513" s="10"/>
      <c r="S513" s="11"/>
      <c r="T513" s="11"/>
      <c r="U513" s="11"/>
      <c r="V513" s="11"/>
    </row>
    <row r="514" spans="4:22" s="1" customFormat="1" x14ac:dyDescent="0.25">
      <c r="D514" s="81"/>
      <c r="E514" s="81"/>
      <c r="F514" s="81"/>
      <c r="G514" s="81"/>
      <c r="H514" s="81"/>
      <c r="I514" s="81"/>
      <c r="J514" s="81"/>
      <c r="K514" s="81"/>
      <c r="L514" s="14"/>
      <c r="M514" s="15"/>
      <c r="N514" s="10"/>
      <c r="O514" s="10"/>
      <c r="P514" s="10"/>
      <c r="Q514" s="10"/>
      <c r="R514" s="10"/>
      <c r="S514" s="11"/>
      <c r="T514" s="11"/>
      <c r="U514" s="11"/>
      <c r="V514" s="11"/>
    </row>
    <row r="515" spans="4:22" s="1" customFormat="1" x14ac:dyDescent="0.25">
      <c r="D515" s="81"/>
      <c r="E515" s="81"/>
      <c r="F515" s="81"/>
      <c r="G515" s="81"/>
      <c r="H515" s="81"/>
      <c r="I515" s="81"/>
      <c r="J515" s="81"/>
      <c r="K515" s="81"/>
      <c r="L515" s="14"/>
      <c r="M515" s="15"/>
      <c r="N515" s="10"/>
      <c r="O515" s="10"/>
      <c r="P515" s="10"/>
      <c r="Q515" s="10"/>
      <c r="R515" s="10"/>
      <c r="S515" s="11"/>
      <c r="T515" s="11"/>
      <c r="U515" s="11"/>
      <c r="V515" s="11"/>
    </row>
    <row r="516" spans="4:22" s="1" customFormat="1" x14ac:dyDescent="0.25">
      <c r="D516" s="81"/>
      <c r="E516" s="81"/>
      <c r="F516" s="81"/>
      <c r="G516" s="81"/>
      <c r="H516" s="81"/>
      <c r="I516" s="81"/>
      <c r="J516" s="81"/>
      <c r="K516" s="81"/>
      <c r="L516" s="14"/>
      <c r="M516" s="15"/>
      <c r="N516" s="10"/>
      <c r="O516" s="10"/>
      <c r="P516" s="10"/>
      <c r="Q516" s="10"/>
      <c r="R516" s="10"/>
      <c r="S516" s="11"/>
      <c r="T516" s="11"/>
      <c r="U516" s="11"/>
      <c r="V516" s="11"/>
    </row>
    <row r="517" spans="4:22" s="1" customFormat="1" x14ac:dyDescent="0.25">
      <c r="D517" s="81"/>
      <c r="E517" s="81"/>
      <c r="F517" s="81"/>
      <c r="G517" s="81"/>
      <c r="H517" s="81"/>
      <c r="I517" s="81"/>
      <c r="J517" s="81"/>
      <c r="K517" s="81"/>
      <c r="L517" s="14"/>
      <c r="M517" s="15"/>
      <c r="N517" s="10"/>
      <c r="O517" s="10"/>
      <c r="P517" s="10"/>
      <c r="Q517" s="10"/>
      <c r="R517" s="10"/>
      <c r="S517" s="11"/>
      <c r="T517" s="11"/>
      <c r="U517" s="11"/>
      <c r="V517" s="11"/>
    </row>
    <row r="518" spans="4:22" s="1" customFormat="1" x14ac:dyDescent="0.25">
      <c r="D518" s="81"/>
      <c r="E518" s="81"/>
      <c r="F518" s="81"/>
      <c r="G518" s="81"/>
      <c r="H518" s="81"/>
      <c r="I518" s="81"/>
      <c r="J518" s="81"/>
      <c r="K518" s="81"/>
      <c r="L518" s="14"/>
      <c r="M518" s="15"/>
      <c r="N518" s="10"/>
      <c r="O518" s="10"/>
      <c r="P518" s="10"/>
      <c r="Q518" s="10"/>
      <c r="R518" s="10"/>
      <c r="S518" s="11"/>
      <c r="T518" s="11"/>
      <c r="U518" s="11"/>
      <c r="V518" s="11"/>
    </row>
    <row r="519" spans="4:22" s="1" customFormat="1" x14ac:dyDescent="0.25">
      <c r="D519" s="81"/>
      <c r="E519" s="81"/>
      <c r="F519" s="81"/>
      <c r="G519" s="81"/>
      <c r="H519" s="81"/>
      <c r="I519" s="81"/>
      <c r="J519" s="81"/>
      <c r="K519" s="81"/>
      <c r="L519" s="14"/>
      <c r="M519" s="15"/>
      <c r="N519" s="10"/>
      <c r="O519" s="10"/>
      <c r="P519" s="10"/>
      <c r="Q519" s="10"/>
      <c r="R519" s="10"/>
      <c r="S519" s="11"/>
      <c r="T519" s="11"/>
      <c r="U519" s="11"/>
      <c r="V519" s="11"/>
    </row>
    <row r="520" spans="4:22" s="1" customFormat="1" x14ac:dyDescent="0.25">
      <c r="D520" s="81"/>
      <c r="E520" s="81"/>
      <c r="F520" s="81"/>
      <c r="G520" s="81"/>
      <c r="H520" s="81"/>
      <c r="I520" s="81"/>
      <c r="J520" s="81"/>
      <c r="K520" s="81"/>
      <c r="L520" s="14"/>
      <c r="M520" s="15"/>
      <c r="N520" s="10"/>
      <c r="O520" s="10"/>
      <c r="P520" s="10"/>
      <c r="Q520" s="10"/>
      <c r="R520" s="10"/>
      <c r="S520" s="11"/>
      <c r="T520" s="11"/>
      <c r="U520" s="11"/>
      <c r="V520" s="11"/>
    </row>
    <row r="521" spans="4:22" s="1" customFormat="1" x14ac:dyDescent="0.25">
      <c r="D521" s="81"/>
      <c r="E521" s="81"/>
      <c r="F521" s="81"/>
      <c r="G521" s="81"/>
      <c r="H521" s="81"/>
      <c r="I521" s="81"/>
      <c r="J521" s="81"/>
      <c r="K521" s="81"/>
      <c r="L521" s="14"/>
      <c r="M521" s="15"/>
      <c r="N521" s="10"/>
      <c r="O521" s="10"/>
      <c r="P521" s="10"/>
      <c r="Q521" s="10"/>
      <c r="R521" s="10"/>
      <c r="S521" s="11"/>
      <c r="T521" s="11"/>
      <c r="U521" s="11"/>
      <c r="V521" s="11"/>
    </row>
    <row r="522" spans="4:22" s="1" customFormat="1" x14ac:dyDescent="0.25">
      <c r="D522" s="81"/>
      <c r="E522" s="81"/>
      <c r="F522" s="81"/>
      <c r="G522" s="81"/>
      <c r="H522" s="81"/>
      <c r="I522" s="81"/>
      <c r="J522" s="81"/>
      <c r="K522" s="81"/>
      <c r="L522" s="14"/>
      <c r="M522" s="15"/>
      <c r="N522" s="10"/>
      <c r="O522" s="10"/>
      <c r="P522" s="10"/>
      <c r="Q522" s="10"/>
      <c r="R522" s="10"/>
      <c r="S522" s="11"/>
      <c r="T522" s="11"/>
      <c r="U522" s="11"/>
      <c r="V522" s="11"/>
    </row>
    <row r="523" spans="4:22" s="1" customFormat="1" x14ac:dyDescent="0.25">
      <c r="D523" s="81"/>
      <c r="E523" s="81"/>
      <c r="F523" s="81"/>
      <c r="G523" s="81"/>
      <c r="H523" s="81"/>
      <c r="I523" s="81"/>
      <c r="J523" s="81"/>
      <c r="K523" s="81"/>
      <c r="L523" s="14"/>
      <c r="M523" s="15"/>
      <c r="N523" s="10"/>
      <c r="O523" s="10"/>
      <c r="P523" s="10"/>
      <c r="Q523" s="10"/>
      <c r="R523" s="10"/>
      <c r="S523" s="11"/>
      <c r="T523" s="11"/>
      <c r="U523" s="11"/>
      <c r="V523" s="11"/>
    </row>
    <row r="524" spans="4:22" s="1" customFormat="1" x14ac:dyDescent="0.25">
      <c r="D524" s="81"/>
      <c r="E524" s="81"/>
      <c r="F524" s="81"/>
      <c r="G524" s="81"/>
      <c r="H524" s="81"/>
      <c r="I524" s="81"/>
      <c r="J524" s="81"/>
      <c r="K524" s="81"/>
      <c r="L524" s="14"/>
      <c r="M524" s="15"/>
      <c r="N524" s="10"/>
      <c r="O524" s="10"/>
      <c r="P524" s="10"/>
      <c r="Q524" s="10"/>
      <c r="R524" s="10"/>
      <c r="S524" s="11"/>
      <c r="T524" s="11"/>
      <c r="U524" s="11"/>
      <c r="V524" s="11"/>
    </row>
    <row r="525" spans="4:22" s="1" customFormat="1" x14ac:dyDescent="0.25">
      <c r="D525" s="81"/>
      <c r="E525" s="81"/>
      <c r="F525" s="81"/>
      <c r="G525" s="81"/>
      <c r="H525" s="81"/>
      <c r="I525" s="81"/>
      <c r="J525" s="81"/>
      <c r="K525" s="81"/>
      <c r="L525" s="14"/>
      <c r="M525" s="15"/>
      <c r="N525" s="10"/>
      <c r="O525" s="10"/>
      <c r="P525" s="10"/>
      <c r="Q525" s="10"/>
      <c r="R525" s="10"/>
      <c r="S525" s="11"/>
      <c r="T525" s="11"/>
      <c r="U525" s="11"/>
      <c r="V525" s="11"/>
    </row>
    <row r="526" spans="4:22" s="1" customFormat="1" x14ac:dyDescent="0.25">
      <c r="D526" s="81"/>
      <c r="E526" s="81"/>
      <c r="F526" s="81"/>
      <c r="G526" s="81"/>
      <c r="H526" s="81"/>
      <c r="I526" s="81"/>
      <c r="J526" s="81"/>
      <c r="K526" s="81"/>
      <c r="L526" s="14"/>
      <c r="M526" s="15"/>
      <c r="N526" s="10"/>
      <c r="O526" s="10"/>
      <c r="P526" s="10"/>
      <c r="Q526" s="10"/>
      <c r="R526" s="10"/>
      <c r="S526" s="11"/>
      <c r="T526" s="11"/>
      <c r="U526" s="11"/>
      <c r="V526" s="11"/>
    </row>
    <row r="527" spans="4:22" s="1" customFormat="1" x14ac:dyDescent="0.25">
      <c r="D527" s="81"/>
      <c r="E527" s="81"/>
      <c r="F527" s="81"/>
      <c r="G527" s="81"/>
      <c r="H527" s="81"/>
      <c r="I527" s="81"/>
      <c r="J527" s="81"/>
      <c r="K527" s="81"/>
      <c r="L527" s="14"/>
      <c r="M527" s="15"/>
      <c r="N527" s="10"/>
      <c r="O527" s="10"/>
      <c r="P527" s="10"/>
      <c r="Q527" s="10"/>
      <c r="R527" s="10"/>
      <c r="S527" s="11"/>
      <c r="T527" s="11"/>
      <c r="U527" s="11"/>
      <c r="V527" s="11"/>
    </row>
    <row r="528" spans="4:22" s="1" customFormat="1" x14ac:dyDescent="0.25">
      <c r="D528" s="81"/>
      <c r="E528" s="81"/>
      <c r="F528" s="81"/>
      <c r="G528" s="81"/>
      <c r="H528" s="81"/>
      <c r="I528" s="81"/>
      <c r="J528" s="81"/>
      <c r="K528" s="81"/>
      <c r="L528" s="14"/>
      <c r="M528" s="15"/>
      <c r="N528" s="10"/>
      <c r="O528" s="10"/>
      <c r="P528" s="10"/>
      <c r="Q528" s="10"/>
      <c r="R528" s="10"/>
      <c r="S528" s="11"/>
      <c r="T528" s="11"/>
      <c r="U528" s="11"/>
      <c r="V528" s="11"/>
    </row>
    <row r="529" spans="4:22" s="1" customFormat="1" x14ac:dyDescent="0.25">
      <c r="D529" s="81"/>
      <c r="E529" s="81"/>
      <c r="F529" s="81"/>
      <c r="G529" s="81"/>
      <c r="H529" s="81"/>
      <c r="I529" s="81"/>
      <c r="J529" s="81"/>
      <c r="K529" s="81"/>
      <c r="L529" s="14"/>
      <c r="M529" s="15"/>
      <c r="N529" s="10"/>
      <c r="O529" s="10"/>
      <c r="P529" s="10"/>
      <c r="Q529" s="10"/>
      <c r="R529" s="10"/>
      <c r="S529" s="11"/>
      <c r="T529" s="11"/>
      <c r="U529" s="11"/>
      <c r="V529" s="11"/>
    </row>
    <row r="530" spans="4:22" s="1" customFormat="1" x14ac:dyDescent="0.25">
      <c r="D530" s="81"/>
      <c r="E530" s="81"/>
      <c r="F530" s="81"/>
      <c r="G530" s="81"/>
      <c r="H530" s="81"/>
      <c r="I530" s="81"/>
      <c r="J530" s="81"/>
      <c r="K530" s="81"/>
      <c r="L530" s="14"/>
      <c r="M530" s="15"/>
      <c r="N530" s="10"/>
      <c r="O530" s="10"/>
      <c r="P530" s="10"/>
      <c r="Q530" s="10"/>
      <c r="R530" s="10"/>
      <c r="S530" s="11"/>
      <c r="T530" s="11"/>
      <c r="U530" s="11"/>
      <c r="V530" s="11"/>
    </row>
    <row r="531" spans="4:22" s="1" customFormat="1" x14ac:dyDescent="0.25">
      <c r="D531" s="81"/>
      <c r="E531" s="81"/>
      <c r="F531" s="81"/>
      <c r="G531" s="81"/>
      <c r="H531" s="81"/>
      <c r="I531" s="81"/>
      <c r="J531" s="81"/>
      <c r="K531" s="81"/>
      <c r="L531" s="14"/>
      <c r="M531" s="15"/>
      <c r="N531" s="10"/>
      <c r="O531" s="10"/>
      <c r="P531" s="10"/>
      <c r="Q531" s="10"/>
      <c r="R531" s="10"/>
      <c r="S531" s="11"/>
      <c r="T531" s="11"/>
      <c r="U531" s="11"/>
      <c r="V531" s="11"/>
    </row>
    <row r="532" spans="4:22" s="1" customFormat="1" x14ac:dyDescent="0.25">
      <c r="D532" s="81"/>
      <c r="E532" s="81"/>
      <c r="F532" s="81"/>
      <c r="G532" s="81"/>
      <c r="H532" s="81"/>
      <c r="I532" s="81"/>
      <c r="J532" s="81"/>
      <c r="K532" s="81"/>
      <c r="L532" s="14"/>
      <c r="M532" s="15"/>
      <c r="N532" s="10"/>
      <c r="O532" s="10"/>
      <c r="P532" s="10"/>
      <c r="Q532" s="10"/>
      <c r="R532" s="10"/>
      <c r="S532" s="11"/>
      <c r="T532" s="11"/>
      <c r="U532" s="11"/>
      <c r="V532" s="11"/>
    </row>
    <row r="533" spans="4:22" s="1" customFormat="1" x14ac:dyDescent="0.25">
      <c r="D533" s="81"/>
      <c r="E533" s="81"/>
      <c r="F533" s="81"/>
      <c r="G533" s="81"/>
      <c r="H533" s="81"/>
      <c r="I533" s="81"/>
      <c r="J533" s="81"/>
      <c r="K533" s="81"/>
      <c r="L533" s="14"/>
      <c r="M533" s="15"/>
      <c r="N533" s="10"/>
      <c r="O533" s="10"/>
      <c r="P533" s="10"/>
      <c r="Q533" s="10"/>
      <c r="R533" s="10"/>
      <c r="S533" s="11"/>
      <c r="T533" s="11"/>
      <c r="U533" s="11"/>
      <c r="V533" s="11"/>
    </row>
    <row r="534" spans="4:22" s="1" customFormat="1" x14ac:dyDescent="0.25">
      <c r="D534" s="81"/>
      <c r="E534" s="81"/>
      <c r="F534" s="81"/>
      <c r="G534" s="81"/>
      <c r="H534" s="81"/>
      <c r="I534" s="81"/>
      <c r="J534" s="81"/>
      <c r="K534" s="81"/>
      <c r="L534" s="14"/>
      <c r="M534" s="15"/>
      <c r="N534" s="10"/>
      <c r="O534" s="10"/>
      <c r="P534" s="10"/>
      <c r="Q534" s="10"/>
      <c r="R534" s="10"/>
      <c r="S534" s="11"/>
      <c r="T534" s="11"/>
      <c r="U534" s="11"/>
      <c r="V534" s="11"/>
    </row>
    <row r="535" spans="4:22" s="1" customFormat="1" x14ac:dyDescent="0.25">
      <c r="D535" s="81"/>
      <c r="E535" s="81"/>
      <c r="F535" s="81"/>
      <c r="G535" s="81"/>
      <c r="H535" s="81"/>
      <c r="I535" s="81"/>
      <c r="J535" s="81"/>
      <c r="K535" s="81"/>
      <c r="L535" s="14"/>
      <c r="M535" s="15"/>
      <c r="N535" s="10"/>
      <c r="O535" s="10"/>
      <c r="P535" s="10"/>
      <c r="Q535" s="10"/>
      <c r="R535" s="10"/>
      <c r="S535" s="11"/>
      <c r="T535" s="11"/>
      <c r="U535" s="11"/>
      <c r="V535" s="11"/>
    </row>
    <row r="536" spans="4:22" s="1" customFormat="1" x14ac:dyDescent="0.25">
      <c r="D536" s="81"/>
      <c r="E536" s="81"/>
      <c r="F536" s="81"/>
      <c r="G536" s="81"/>
      <c r="H536" s="81"/>
      <c r="I536" s="81"/>
      <c r="J536" s="81"/>
      <c r="K536" s="81"/>
      <c r="L536" s="14"/>
      <c r="M536" s="15"/>
      <c r="N536" s="10"/>
      <c r="O536" s="10"/>
      <c r="P536" s="10"/>
      <c r="Q536" s="10"/>
      <c r="R536" s="10"/>
      <c r="S536" s="11"/>
      <c r="T536" s="11"/>
      <c r="U536" s="11"/>
      <c r="V536" s="11"/>
    </row>
    <row r="537" spans="4:22" s="1" customFormat="1" x14ac:dyDescent="0.25">
      <c r="D537" s="81"/>
      <c r="E537" s="81"/>
      <c r="F537" s="81"/>
      <c r="G537" s="81"/>
      <c r="H537" s="81"/>
      <c r="I537" s="81"/>
      <c r="J537" s="81"/>
      <c r="K537" s="81"/>
      <c r="L537" s="14"/>
      <c r="M537" s="15"/>
      <c r="N537" s="10"/>
      <c r="O537" s="10"/>
      <c r="P537" s="10"/>
      <c r="Q537" s="10"/>
      <c r="R537" s="10"/>
      <c r="S537" s="11"/>
      <c r="T537" s="11"/>
      <c r="U537" s="11"/>
      <c r="V537" s="11"/>
    </row>
    <row r="538" spans="4:22" s="1" customFormat="1" x14ac:dyDescent="0.25">
      <c r="D538" s="81"/>
      <c r="E538" s="81"/>
      <c r="F538" s="81"/>
      <c r="G538" s="81"/>
      <c r="H538" s="81"/>
      <c r="I538" s="81"/>
      <c r="J538" s="81"/>
      <c r="K538" s="81"/>
      <c r="L538" s="14"/>
      <c r="M538" s="15"/>
      <c r="N538" s="10"/>
      <c r="O538" s="10"/>
      <c r="P538" s="10"/>
      <c r="Q538" s="10"/>
      <c r="R538" s="10"/>
      <c r="S538" s="11"/>
      <c r="T538" s="11"/>
      <c r="U538" s="11"/>
      <c r="V538" s="11"/>
    </row>
    <row r="539" spans="4:22" s="1" customFormat="1" x14ac:dyDescent="0.25">
      <c r="D539" s="81"/>
      <c r="E539" s="81"/>
      <c r="F539" s="81"/>
      <c r="G539" s="81"/>
      <c r="H539" s="81"/>
      <c r="I539" s="81"/>
      <c r="J539" s="81"/>
      <c r="K539" s="81"/>
      <c r="L539" s="14"/>
      <c r="M539" s="15"/>
      <c r="N539" s="10"/>
      <c r="O539" s="10"/>
      <c r="P539" s="10"/>
      <c r="Q539" s="10"/>
      <c r="R539" s="10"/>
      <c r="S539" s="11"/>
      <c r="T539" s="11"/>
      <c r="U539" s="11"/>
      <c r="V539" s="11"/>
    </row>
    <row r="540" spans="4:22" s="1" customFormat="1" x14ac:dyDescent="0.25">
      <c r="D540" s="81"/>
      <c r="E540" s="81"/>
      <c r="F540" s="81"/>
      <c r="G540" s="81"/>
      <c r="H540" s="81"/>
      <c r="I540" s="81"/>
      <c r="J540" s="81"/>
      <c r="K540" s="81"/>
      <c r="L540" s="14"/>
      <c r="M540" s="15"/>
      <c r="N540" s="10"/>
      <c r="O540" s="10"/>
      <c r="P540" s="10"/>
      <c r="Q540" s="10"/>
      <c r="R540" s="10"/>
      <c r="S540" s="11"/>
      <c r="T540" s="11"/>
      <c r="U540" s="11"/>
      <c r="V540" s="11"/>
    </row>
    <row r="541" spans="4:22" s="1" customFormat="1" x14ac:dyDescent="0.25">
      <c r="D541" s="81"/>
      <c r="E541" s="81"/>
      <c r="F541" s="81"/>
      <c r="G541" s="81"/>
      <c r="H541" s="81"/>
      <c r="I541" s="81"/>
      <c r="J541" s="81"/>
      <c r="K541" s="81"/>
      <c r="L541" s="14"/>
      <c r="M541" s="15"/>
      <c r="N541" s="10"/>
      <c r="O541" s="10"/>
      <c r="P541" s="10"/>
      <c r="Q541" s="10"/>
      <c r="R541" s="10"/>
      <c r="S541" s="11"/>
      <c r="T541" s="11"/>
      <c r="U541" s="11"/>
      <c r="V541" s="11"/>
    </row>
    <row r="542" spans="4:22" s="1" customFormat="1" x14ac:dyDescent="0.25">
      <c r="D542" s="81"/>
      <c r="E542" s="81"/>
      <c r="F542" s="81"/>
      <c r="G542" s="81"/>
      <c r="H542" s="81"/>
      <c r="I542" s="81"/>
      <c r="J542" s="81"/>
      <c r="K542" s="81"/>
      <c r="L542" s="14"/>
      <c r="M542" s="15"/>
      <c r="N542" s="10"/>
      <c r="O542" s="10"/>
      <c r="P542" s="10"/>
      <c r="Q542" s="10"/>
      <c r="R542" s="10"/>
      <c r="S542" s="11"/>
      <c r="T542" s="11"/>
      <c r="U542" s="11"/>
      <c r="V542" s="11"/>
    </row>
    <row r="543" spans="4:22" s="1" customFormat="1" x14ac:dyDescent="0.25">
      <c r="D543" s="81"/>
      <c r="E543" s="81"/>
      <c r="F543" s="81"/>
      <c r="G543" s="81"/>
      <c r="H543" s="81"/>
      <c r="I543" s="81"/>
      <c r="J543" s="81"/>
      <c r="K543" s="81"/>
      <c r="L543" s="14"/>
      <c r="M543" s="15"/>
      <c r="N543" s="10"/>
      <c r="O543" s="10"/>
      <c r="P543" s="10"/>
      <c r="Q543" s="10"/>
      <c r="R543" s="10"/>
      <c r="S543" s="11"/>
      <c r="T543" s="11"/>
      <c r="U543" s="11"/>
      <c r="V543" s="11"/>
    </row>
    <row r="544" spans="4:22" s="1" customFormat="1" x14ac:dyDescent="0.25">
      <c r="D544" s="81"/>
      <c r="E544" s="81"/>
      <c r="F544" s="81"/>
      <c r="G544" s="81"/>
      <c r="H544" s="81"/>
      <c r="I544" s="81"/>
      <c r="J544" s="81"/>
      <c r="K544" s="81"/>
      <c r="L544" s="14"/>
      <c r="M544" s="15"/>
      <c r="N544" s="10"/>
      <c r="O544" s="10"/>
      <c r="P544" s="10"/>
      <c r="Q544" s="10"/>
      <c r="R544" s="10"/>
      <c r="S544" s="11"/>
      <c r="T544" s="11"/>
      <c r="U544" s="11"/>
      <c r="V544" s="11"/>
    </row>
    <row r="545" spans="4:22" s="1" customFormat="1" x14ac:dyDescent="0.25">
      <c r="D545" s="81"/>
      <c r="E545" s="81"/>
      <c r="F545" s="81"/>
      <c r="G545" s="81"/>
      <c r="H545" s="81"/>
      <c r="I545" s="81"/>
      <c r="J545" s="81"/>
      <c r="K545" s="81"/>
      <c r="L545" s="14"/>
      <c r="M545" s="15"/>
      <c r="N545" s="10"/>
      <c r="O545" s="10"/>
      <c r="P545" s="10"/>
      <c r="Q545" s="10"/>
      <c r="R545" s="10"/>
      <c r="S545" s="11"/>
      <c r="T545" s="11"/>
      <c r="U545" s="11"/>
      <c r="V545" s="11"/>
    </row>
    <row r="546" spans="4:22" s="1" customFormat="1" x14ac:dyDescent="0.25">
      <c r="D546" s="81"/>
      <c r="E546" s="81"/>
      <c r="F546" s="81"/>
      <c r="G546" s="81"/>
      <c r="H546" s="81"/>
      <c r="I546" s="81"/>
      <c r="J546" s="81"/>
      <c r="K546" s="81"/>
      <c r="L546" s="14"/>
      <c r="M546" s="15"/>
      <c r="N546" s="10"/>
      <c r="O546" s="10"/>
      <c r="P546" s="10"/>
      <c r="Q546" s="10"/>
      <c r="R546" s="10"/>
      <c r="S546" s="11"/>
      <c r="T546" s="11"/>
      <c r="U546" s="11"/>
      <c r="V546" s="11"/>
    </row>
    <row r="547" spans="4:22" s="1" customFormat="1" x14ac:dyDescent="0.25">
      <c r="D547" s="81"/>
      <c r="E547" s="81"/>
      <c r="F547" s="81"/>
      <c r="G547" s="81"/>
      <c r="H547" s="81"/>
      <c r="I547" s="81"/>
      <c r="J547" s="81"/>
      <c r="K547" s="81"/>
      <c r="L547" s="14"/>
      <c r="M547" s="15"/>
      <c r="N547" s="10"/>
      <c r="O547" s="10"/>
      <c r="P547" s="10"/>
      <c r="Q547" s="10"/>
      <c r="R547" s="10"/>
      <c r="S547" s="11"/>
      <c r="T547" s="11"/>
      <c r="U547" s="11"/>
      <c r="V547" s="11"/>
    </row>
    <row r="548" spans="4:22" s="1" customFormat="1" x14ac:dyDescent="0.25">
      <c r="D548" s="81"/>
      <c r="E548" s="81"/>
      <c r="F548" s="81"/>
      <c r="G548" s="81"/>
      <c r="H548" s="81"/>
      <c r="I548" s="81"/>
      <c r="J548" s="81"/>
      <c r="K548" s="81"/>
      <c r="L548" s="14"/>
      <c r="M548" s="15"/>
      <c r="N548" s="10"/>
      <c r="O548" s="10"/>
      <c r="P548" s="10"/>
      <c r="Q548" s="10"/>
      <c r="R548" s="10"/>
      <c r="S548" s="11"/>
      <c r="T548" s="11"/>
      <c r="U548" s="11"/>
      <c r="V548" s="11"/>
    </row>
    <row r="549" spans="4:22" s="1" customFormat="1" x14ac:dyDescent="0.25">
      <c r="D549" s="81"/>
      <c r="E549" s="81"/>
      <c r="F549" s="81"/>
      <c r="G549" s="81"/>
      <c r="H549" s="81"/>
      <c r="I549" s="81"/>
      <c r="J549" s="81"/>
      <c r="K549" s="81"/>
      <c r="L549" s="14"/>
      <c r="M549" s="15"/>
      <c r="N549" s="10"/>
      <c r="O549" s="10"/>
      <c r="P549" s="10"/>
      <c r="Q549" s="10"/>
      <c r="R549" s="10"/>
      <c r="S549" s="11"/>
      <c r="T549" s="11"/>
      <c r="U549" s="11"/>
      <c r="V549" s="11"/>
    </row>
    <row r="550" spans="4:22" s="1" customFormat="1" x14ac:dyDescent="0.25">
      <c r="D550" s="81"/>
      <c r="E550" s="81"/>
      <c r="F550" s="81"/>
      <c r="G550" s="81"/>
      <c r="H550" s="81"/>
      <c r="I550" s="81"/>
      <c r="J550" s="81"/>
      <c r="K550" s="81"/>
      <c r="L550" s="14"/>
      <c r="M550" s="15"/>
      <c r="N550" s="10"/>
      <c r="O550" s="10"/>
      <c r="P550" s="10"/>
      <c r="Q550" s="10"/>
      <c r="R550" s="10"/>
      <c r="S550" s="11"/>
      <c r="T550" s="11"/>
      <c r="U550" s="11"/>
      <c r="V550" s="11"/>
    </row>
    <row r="551" spans="4:22" s="1" customFormat="1" x14ac:dyDescent="0.25">
      <c r="D551" s="81"/>
      <c r="E551" s="81"/>
      <c r="F551" s="81"/>
      <c r="G551" s="81"/>
      <c r="H551" s="81"/>
      <c r="I551" s="81"/>
      <c r="J551" s="81"/>
      <c r="K551" s="81"/>
      <c r="L551" s="14"/>
      <c r="M551" s="15"/>
      <c r="N551" s="10"/>
      <c r="O551" s="10"/>
      <c r="P551" s="10"/>
      <c r="Q551" s="10"/>
      <c r="R551" s="10"/>
      <c r="S551" s="11"/>
      <c r="T551" s="11"/>
      <c r="U551" s="11"/>
      <c r="V551" s="11"/>
    </row>
    <row r="552" spans="4:22" s="1" customFormat="1" x14ac:dyDescent="0.25">
      <c r="D552" s="81"/>
      <c r="E552" s="81"/>
      <c r="F552" s="81"/>
      <c r="G552" s="81"/>
      <c r="H552" s="81"/>
      <c r="I552" s="81"/>
      <c r="J552" s="81"/>
      <c r="K552" s="81"/>
      <c r="L552" s="14"/>
      <c r="M552" s="15"/>
      <c r="N552" s="10"/>
      <c r="O552" s="10"/>
      <c r="P552" s="10"/>
      <c r="Q552" s="10"/>
      <c r="R552" s="10"/>
      <c r="S552" s="11"/>
      <c r="T552" s="11"/>
      <c r="U552" s="11"/>
      <c r="V552" s="11"/>
    </row>
    <row r="553" spans="4:22" s="1" customFormat="1" x14ac:dyDescent="0.25">
      <c r="D553" s="81"/>
      <c r="E553" s="81"/>
      <c r="F553" s="81"/>
      <c r="G553" s="81"/>
      <c r="H553" s="81"/>
      <c r="I553" s="81"/>
      <c r="J553" s="81"/>
      <c r="K553" s="81"/>
      <c r="L553" s="14"/>
      <c r="M553" s="15"/>
      <c r="N553" s="10"/>
      <c r="O553" s="10"/>
      <c r="P553" s="10"/>
      <c r="Q553" s="10"/>
      <c r="R553" s="10"/>
      <c r="S553" s="11"/>
      <c r="T553" s="11"/>
      <c r="U553" s="11"/>
      <c r="V553" s="11"/>
    </row>
    <row r="554" spans="4:22" s="1" customFormat="1" x14ac:dyDescent="0.25">
      <c r="D554" s="81"/>
      <c r="E554" s="81"/>
      <c r="F554" s="81"/>
      <c r="G554" s="81"/>
      <c r="H554" s="81"/>
      <c r="I554" s="81"/>
      <c r="J554" s="81"/>
      <c r="K554" s="81"/>
      <c r="L554" s="14"/>
      <c r="M554" s="15"/>
      <c r="N554" s="10"/>
      <c r="O554" s="10"/>
      <c r="P554" s="10"/>
      <c r="Q554" s="10"/>
      <c r="R554" s="10"/>
      <c r="S554" s="11"/>
      <c r="T554" s="11"/>
      <c r="U554" s="11"/>
      <c r="V554" s="11"/>
    </row>
    <row r="555" spans="4:22" s="1" customFormat="1" x14ac:dyDescent="0.25">
      <c r="D555" s="81"/>
      <c r="E555" s="81"/>
      <c r="F555" s="81"/>
      <c r="G555" s="81"/>
      <c r="H555" s="81"/>
      <c r="I555" s="81"/>
      <c r="J555" s="81"/>
      <c r="K555" s="81"/>
      <c r="L555" s="14"/>
      <c r="M555" s="15"/>
      <c r="N555" s="10"/>
      <c r="O555" s="10"/>
      <c r="P555" s="10"/>
      <c r="Q555" s="10"/>
      <c r="R555" s="10"/>
      <c r="S555" s="11"/>
      <c r="T555" s="11"/>
      <c r="U555" s="11"/>
      <c r="V555" s="11"/>
    </row>
    <row r="556" spans="4:22" s="1" customFormat="1" x14ac:dyDescent="0.25">
      <c r="D556" s="81"/>
      <c r="E556" s="81"/>
      <c r="F556" s="81"/>
      <c r="G556" s="81"/>
      <c r="H556" s="81"/>
      <c r="I556" s="81"/>
      <c r="J556" s="81"/>
      <c r="K556" s="81"/>
      <c r="L556" s="14"/>
      <c r="M556" s="15"/>
      <c r="N556" s="10"/>
      <c r="O556" s="10"/>
      <c r="P556" s="10"/>
      <c r="Q556" s="10"/>
      <c r="R556" s="10"/>
      <c r="S556" s="11"/>
      <c r="T556" s="11"/>
      <c r="U556" s="11"/>
      <c r="V556" s="11"/>
    </row>
    <row r="557" spans="4:22" s="1" customFormat="1" x14ac:dyDescent="0.25">
      <c r="D557" s="81"/>
      <c r="E557" s="81"/>
      <c r="F557" s="81"/>
      <c r="G557" s="81"/>
      <c r="H557" s="81"/>
      <c r="I557" s="81"/>
      <c r="J557" s="81"/>
      <c r="K557" s="81"/>
      <c r="L557" s="14"/>
      <c r="M557" s="15"/>
      <c r="N557" s="10"/>
      <c r="O557" s="10"/>
      <c r="P557" s="10"/>
      <c r="Q557" s="10"/>
      <c r="R557" s="10"/>
      <c r="S557" s="11"/>
      <c r="T557" s="11"/>
      <c r="U557" s="11"/>
      <c r="V557" s="11"/>
    </row>
    <row r="558" spans="4:22" s="1" customFormat="1" x14ac:dyDescent="0.25">
      <c r="D558" s="81"/>
      <c r="E558" s="81"/>
      <c r="F558" s="81"/>
      <c r="G558" s="81"/>
      <c r="H558" s="81"/>
      <c r="I558" s="81"/>
      <c r="J558" s="81"/>
      <c r="K558" s="81"/>
      <c r="L558" s="14"/>
      <c r="M558" s="15"/>
      <c r="N558" s="10"/>
      <c r="O558" s="10"/>
      <c r="P558" s="10"/>
      <c r="Q558" s="10"/>
      <c r="R558" s="10"/>
      <c r="S558" s="11"/>
      <c r="T558" s="11"/>
      <c r="U558" s="11"/>
      <c r="V558" s="11"/>
    </row>
    <row r="559" spans="4:22" s="1" customFormat="1" x14ac:dyDescent="0.25">
      <c r="D559" s="81"/>
      <c r="E559" s="81"/>
      <c r="F559" s="81"/>
      <c r="G559" s="81"/>
      <c r="H559" s="81"/>
      <c r="I559" s="81"/>
      <c r="J559" s="81"/>
      <c r="K559" s="81"/>
      <c r="L559" s="14"/>
      <c r="M559" s="15"/>
      <c r="N559" s="10"/>
      <c r="O559" s="10"/>
      <c r="P559" s="10"/>
      <c r="Q559" s="10"/>
      <c r="R559" s="10"/>
      <c r="S559" s="11"/>
      <c r="T559" s="11"/>
      <c r="U559" s="11"/>
      <c r="V559" s="11"/>
    </row>
    <row r="560" spans="4:22" s="1" customFormat="1" x14ac:dyDescent="0.25">
      <c r="D560" s="81"/>
      <c r="E560" s="81"/>
      <c r="F560" s="81"/>
      <c r="G560" s="81"/>
      <c r="H560" s="81"/>
      <c r="I560" s="81"/>
      <c r="J560" s="81"/>
      <c r="K560" s="81"/>
      <c r="L560" s="14"/>
      <c r="M560" s="15"/>
      <c r="N560" s="10"/>
      <c r="O560" s="10"/>
      <c r="P560" s="10"/>
      <c r="Q560" s="10"/>
      <c r="R560" s="10"/>
      <c r="S560" s="11"/>
      <c r="T560" s="11"/>
      <c r="U560" s="11"/>
      <c r="V560" s="11"/>
    </row>
    <row r="561" spans="4:22" s="1" customFormat="1" x14ac:dyDescent="0.25">
      <c r="D561" s="81"/>
      <c r="E561" s="81"/>
      <c r="F561" s="81"/>
      <c r="G561" s="81"/>
      <c r="H561" s="81"/>
      <c r="I561" s="81"/>
      <c r="J561" s="81"/>
      <c r="K561" s="81"/>
      <c r="L561" s="14"/>
      <c r="M561" s="15"/>
      <c r="N561" s="10"/>
      <c r="O561" s="10"/>
      <c r="P561" s="10"/>
      <c r="Q561" s="10"/>
      <c r="R561" s="10"/>
      <c r="S561" s="11"/>
      <c r="T561" s="11"/>
      <c r="U561" s="11"/>
      <c r="V561" s="11"/>
    </row>
    <row r="562" spans="4:22" s="1" customFormat="1" x14ac:dyDescent="0.25">
      <c r="D562" s="81"/>
      <c r="E562" s="81"/>
      <c r="F562" s="81"/>
      <c r="G562" s="81"/>
      <c r="H562" s="81"/>
      <c r="I562" s="81"/>
      <c r="J562" s="81"/>
      <c r="K562" s="81"/>
      <c r="L562" s="14"/>
      <c r="M562" s="15"/>
      <c r="N562" s="10"/>
      <c r="O562" s="10"/>
      <c r="P562" s="10"/>
      <c r="Q562" s="10"/>
      <c r="R562" s="10"/>
      <c r="S562" s="11"/>
      <c r="T562" s="11"/>
      <c r="U562" s="11"/>
      <c r="V562" s="11"/>
    </row>
    <row r="563" spans="4:22" s="1" customFormat="1" x14ac:dyDescent="0.25">
      <c r="D563" s="81"/>
      <c r="E563" s="81"/>
      <c r="F563" s="81"/>
      <c r="G563" s="81"/>
      <c r="H563" s="81"/>
      <c r="I563" s="81"/>
      <c r="J563" s="81"/>
      <c r="K563" s="81"/>
      <c r="L563" s="14"/>
      <c r="M563" s="15"/>
      <c r="N563" s="10"/>
      <c r="O563" s="10"/>
      <c r="P563" s="10"/>
      <c r="Q563" s="10"/>
      <c r="R563" s="10"/>
      <c r="S563" s="11"/>
      <c r="T563" s="11"/>
      <c r="U563" s="11"/>
      <c r="V563" s="11"/>
    </row>
    <row r="564" spans="4:22" s="1" customFormat="1" x14ac:dyDescent="0.25">
      <c r="D564" s="81"/>
      <c r="E564" s="81"/>
      <c r="F564" s="81"/>
      <c r="G564" s="81"/>
      <c r="H564" s="81"/>
      <c r="I564" s="81"/>
      <c r="J564" s="81"/>
      <c r="K564" s="81"/>
      <c r="L564" s="14"/>
      <c r="M564" s="15"/>
      <c r="N564" s="10"/>
      <c r="O564" s="10"/>
      <c r="P564" s="10"/>
      <c r="Q564" s="10"/>
      <c r="R564" s="10"/>
      <c r="S564" s="11"/>
      <c r="T564" s="11"/>
      <c r="U564" s="11"/>
      <c r="V564" s="11"/>
    </row>
    <row r="565" spans="4:22" s="1" customFormat="1" x14ac:dyDescent="0.25">
      <c r="D565" s="81"/>
      <c r="E565" s="81"/>
      <c r="F565" s="81"/>
      <c r="G565" s="81"/>
      <c r="H565" s="81"/>
      <c r="I565" s="81"/>
      <c r="J565" s="81"/>
      <c r="K565" s="81"/>
      <c r="L565" s="14"/>
      <c r="M565" s="15"/>
      <c r="N565" s="10"/>
      <c r="O565" s="10"/>
      <c r="P565" s="10"/>
      <c r="Q565" s="10"/>
      <c r="R565" s="10"/>
      <c r="S565" s="11"/>
      <c r="T565" s="11"/>
      <c r="U565" s="11"/>
      <c r="V565" s="11"/>
    </row>
    <row r="566" spans="4:22" s="1" customFormat="1" x14ac:dyDescent="0.25">
      <c r="D566" s="81"/>
      <c r="E566" s="81"/>
      <c r="F566" s="81"/>
      <c r="G566" s="81"/>
      <c r="H566" s="81"/>
      <c r="I566" s="81"/>
      <c r="J566" s="81"/>
      <c r="K566" s="81"/>
      <c r="L566" s="14"/>
      <c r="M566" s="15"/>
      <c r="N566" s="10"/>
      <c r="O566" s="10"/>
      <c r="P566" s="10"/>
      <c r="Q566" s="10"/>
      <c r="R566" s="10"/>
      <c r="S566" s="11"/>
      <c r="T566" s="11"/>
      <c r="U566" s="11"/>
      <c r="V566" s="11"/>
    </row>
    <row r="567" spans="4:22" s="1" customFormat="1" x14ac:dyDescent="0.25">
      <c r="D567" s="81"/>
      <c r="E567" s="81"/>
      <c r="F567" s="81"/>
      <c r="G567" s="81"/>
      <c r="H567" s="81"/>
      <c r="I567" s="81"/>
      <c r="J567" s="81"/>
      <c r="K567" s="81"/>
      <c r="L567" s="14"/>
      <c r="M567" s="15"/>
      <c r="N567" s="10"/>
      <c r="O567" s="10"/>
      <c r="P567" s="10"/>
      <c r="Q567" s="10"/>
      <c r="R567" s="10"/>
      <c r="S567" s="11"/>
      <c r="T567" s="11"/>
      <c r="U567" s="11"/>
      <c r="V567" s="11"/>
    </row>
    <row r="568" spans="4:22" s="1" customFormat="1" x14ac:dyDescent="0.25">
      <c r="D568" s="81"/>
      <c r="E568" s="81"/>
      <c r="F568" s="81"/>
      <c r="G568" s="81"/>
      <c r="H568" s="81"/>
      <c r="I568" s="81"/>
      <c r="J568" s="81"/>
      <c r="K568" s="81"/>
      <c r="L568" s="14"/>
      <c r="M568" s="15"/>
      <c r="N568" s="10"/>
      <c r="O568" s="10"/>
      <c r="P568" s="10"/>
      <c r="Q568" s="10"/>
      <c r="R568" s="10"/>
      <c r="S568" s="11"/>
      <c r="T568" s="11"/>
      <c r="U568" s="11"/>
      <c r="V568" s="11"/>
    </row>
    <row r="569" spans="4:22" s="1" customFormat="1" x14ac:dyDescent="0.25">
      <c r="D569" s="81"/>
      <c r="E569" s="81"/>
      <c r="F569" s="81"/>
      <c r="G569" s="81"/>
      <c r="H569" s="81"/>
      <c r="I569" s="81"/>
      <c r="J569" s="81"/>
      <c r="K569" s="81"/>
      <c r="L569" s="14"/>
      <c r="M569" s="15"/>
      <c r="N569" s="10"/>
      <c r="O569" s="10"/>
      <c r="P569" s="10"/>
      <c r="Q569" s="10"/>
      <c r="R569" s="10"/>
      <c r="S569" s="11"/>
      <c r="T569" s="11"/>
      <c r="U569" s="11"/>
      <c r="V569" s="11"/>
    </row>
    <row r="570" spans="4:22" s="1" customFormat="1" x14ac:dyDescent="0.25">
      <c r="D570" s="81"/>
      <c r="E570" s="81"/>
      <c r="F570" s="81"/>
      <c r="G570" s="81"/>
      <c r="H570" s="81"/>
      <c r="I570" s="81"/>
      <c r="J570" s="81"/>
      <c r="K570" s="81"/>
      <c r="L570" s="14"/>
      <c r="M570" s="15"/>
      <c r="N570" s="10"/>
      <c r="O570" s="10"/>
      <c r="P570" s="10"/>
      <c r="Q570" s="10"/>
      <c r="R570" s="10"/>
      <c r="S570" s="11"/>
      <c r="T570" s="11"/>
      <c r="U570" s="11"/>
      <c r="V570" s="11"/>
    </row>
    <row r="571" spans="4:22" s="1" customFormat="1" x14ac:dyDescent="0.25">
      <c r="D571" s="81"/>
      <c r="E571" s="81"/>
      <c r="F571" s="81"/>
      <c r="G571" s="81"/>
      <c r="H571" s="81"/>
      <c r="I571" s="81"/>
      <c r="J571" s="81"/>
      <c r="K571" s="81"/>
      <c r="L571" s="14"/>
      <c r="M571" s="15"/>
      <c r="N571" s="10"/>
      <c r="O571" s="10"/>
      <c r="P571" s="10"/>
      <c r="Q571" s="10"/>
      <c r="R571" s="10"/>
      <c r="S571" s="11"/>
      <c r="T571" s="11"/>
      <c r="U571" s="11"/>
      <c r="V571" s="11"/>
    </row>
    <row r="572" spans="4:22" s="1" customFormat="1" x14ac:dyDescent="0.25">
      <c r="D572" s="81"/>
      <c r="E572" s="81"/>
      <c r="F572" s="81"/>
      <c r="G572" s="81"/>
      <c r="H572" s="81"/>
      <c r="I572" s="81"/>
      <c r="J572" s="81"/>
      <c r="K572" s="81"/>
      <c r="L572" s="14"/>
      <c r="M572" s="15"/>
      <c r="N572" s="10"/>
      <c r="O572" s="10"/>
      <c r="P572" s="10"/>
      <c r="Q572" s="10"/>
      <c r="R572" s="10"/>
      <c r="S572" s="11"/>
      <c r="T572" s="11"/>
      <c r="U572" s="11"/>
      <c r="V572" s="11"/>
    </row>
    <row r="573" spans="4:22" s="1" customFormat="1" x14ac:dyDescent="0.25">
      <c r="D573" s="81"/>
      <c r="E573" s="81"/>
      <c r="F573" s="81"/>
      <c r="G573" s="81"/>
      <c r="H573" s="81"/>
      <c r="I573" s="81"/>
      <c r="J573" s="81"/>
      <c r="K573" s="81"/>
      <c r="L573" s="14"/>
      <c r="M573" s="15"/>
      <c r="N573" s="10"/>
      <c r="O573" s="10"/>
      <c r="P573" s="10"/>
      <c r="Q573" s="10"/>
      <c r="R573" s="10"/>
      <c r="S573" s="11"/>
      <c r="T573" s="11"/>
      <c r="U573" s="11"/>
      <c r="V573" s="11"/>
    </row>
    <row r="574" spans="4:22" s="1" customFormat="1" x14ac:dyDescent="0.25">
      <c r="D574" s="81"/>
      <c r="E574" s="81"/>
      <c r="F574" s="81"/>
      <c r="G574" s="81"/>
      <c r="H574" s="81"/>
      <c r="I574" s="81"/>
      <c r="J574" s="81"/>
      <c r="K574" s="81"/>
      <c r="L574" s="14"/>
      <c r="M574" s="15"/>
      <c r="N574" s="10"/>
      <c r="O574" s="10"/>
      <c r="P574" s="10"/>
      <c r="Q574" s="10"/>
      <c r="R574" s="10"/>
      <c r="S574" s="11"/>
      <c r="T574" s="11"/>
      <c r="U574" s="11"/>
      <c r="V574" s="11"/>
    </row>
    <row r="575" spans="4:22" s="1" customFormat="1" x14ac:dyDescent="0.25">
      <c r="D575" s="81"/>
      <c r="E575" s="81"/>
      <c r="F575" s="81"/>
      <c r="G575" s="81"/>
      <c r="H575" s="81"/>
      <c r="I575" s="81"/>
      <c r="J575" s="81"/>
      <c r="K575" s="81"/>
      <c r="L575" s="14"/>
      <c r="M575" s="15"/>
      <c r="N575" s="10"/>
      <c r="O575" s="10"/>
      <c r="P575" s="10"/>
      <c r="Q575" s="10"/>
      <c r="R575" s="10"/>
      <c r="S575" s="11"/>
      <c r="T575" s="11"/>
      <c r="U575" s="11"/>
      <c r="V575" s="11"/>
    </row>
    <row r="576" spans="4:22" s="1" customFormat="1" x14ac:dyDescent="0.25">
      <c r="D576" s="81"/>
      <c r="E576" s="81"/>
      <c r="F576" s="81"/>
      <c r="G576" s="81"/>
      <c r="H576" s="81"/>
      <c r="I576" s="81"/>
      <c r="J576" s="81"/>
      <c r="K576" s="81"/>
      <c r="L576" s="14"/>
      <c r="M576" s="15"/>
      <c r="N576" s="10"/>
      <c r="O576" s="10"/>
      <c r="P576" s="10"/>
      <c r="Q576" s="10"/>
      <c r="R576" s="10"/>
      <c r="S576" s="11"/>
      <c r="T576" s="11"/>
      <c r="U576" s="11"/>
      <c r="V576" s="11"/>
    </row>
    <row r="577" spans="4:22" s="1" customFormat="1" x14ac:dyDescent="0.25">
      <c r="D577" s="81"/>
      <c r="E577" s="81"/>
      <c r="F577" s="81"/>
      <c r="G577" s="81"/>
      <c r="H577" s="81"/>
      <c r="I577" s="81"/>
      <c r="J577" s="81"/>
      <c r="K577" s="81"/>
      <c r="L577" s="14"/>
      <c r="M577" s="15"/>
      <c r="N577" s="10"/>
      <c r="O577" s="10"/>
      <c r="P577" s="10"/>
      <c r="Q577" s="10"/>
      <c r="R577" s="10"/>
      <c r="S577" s="11"/>
      <c r="T577" s="11"/>
      <c r="U577" s="11"/>
      <c r="V577" s="11"/>
    </row>
    <row r="578" spans="4:22" s="1" customFormat="1" x14ac:dyDescent="0.25">
      <c r="D578" s="81"/>
      <c r="E578" s="81"/>
      <c r="F578" s="81"/>
      <c r="G578" s="81"/>
      <c r="H578" s="81"/>
      <c r="I578" s="81"/>
      <c r="J578" s="81"/>
      <c r="K578" s="81"/>
      <c r="L578" s="14"/>
      <c r="M578" s="15"/>
      <c r="N578" s="10"/>
      <c r="O578" s="10"/>
      <c r="P578" s="10"/>
      <c r="Q578" s="10"/>
      <c r="R578" s="10"/>
      <c r="S578" s="11"/>
      <c r="T578" s="11"/>
      <c r="U578" s="11"/>
      <c r="V578" s="11"/>
    </row>
    <row r="579" spans="4:22" s="1" customFormat="1" x14ac:dyDescent="0.25">
      <c r="D579" s="81"/>
      <c r="E579" s="81"/>
      <c r="F579" s="81"/>
      <c r="G579" s="81"/>
      <c r="H579" s="81"/>
      <c r="I579" s="81"/>
      <c r="J579" s="81"/>
      <c r="K579" s="81"/>
      <c r="L579" s="14"/>
      <c r="M579" s="15"/>
      <c r="N579" s="10"/>
      <c r="O579" s="10"/>
      <c r="P579" s="10"/>
      <c r="Q579" s="10"/>
      <c r="R579" s="10"/>
      <c r="S579" s="11"/>
      <c r="T579" s="11"/>
      <c r="U579" s="11"/>
      <c r="V579" s="11"/>
    </row>
    <row r="580" spans="4:22" s="1" customFormat="1" x14ac:dyDescent="0.25">
      <c r="D580" s="81"/>
      <c r="E580" s="81"/>
      <c r="F580" s="81"/>
      <c r="G580" s="81"/>
      <c r="H580" s="81"/>
      <c r="I580" s="81"/>
      <c r="J580" s="81"/>
      <c r="K580" s="81"/>
      <c r="L580" s="14"/>
      <c r="M580" s="15"/>
      <c r="N580" s="10"/>
      <c r="O580" s="10"/>
      <c r="P580" s="10"/>
      <c r="Q580" s="10"/>
      <c r="R580" s="10"/>
      <c r="S580" s="11"/>
      <c r="T580" s="11"/>
      <c r="U580" s="11"/>
      <c r="V580" s="11"/>
    </row>
    <row r="581" spans="4:22" s="1" customFormat="1" x14ac:dyDescent="0.25">
      <c r="D581" s="81"/>
      <c r="E581" s="81"/>
      <c r="F581" s="81"/>
      <c r="G581" s="81"/>
      <c r="H581" s="81"/>
      <c r="I581" s="81"/>
      <c r="J581" s="81"/>
      <c r="K581" s="81"/>
      <c r="L581" s="14"/>
      <c r="M581" s="15"/>
      <c r="N581" s="10"/>
      <c r="O581" s="10"/>
      <c r="P581" s="10"/>
      <c r="Q581" s="10"/>
      <c r="R581" s="10"/>
      <c r="S581" s="11"/>
      <c r="T581" s="11"/>
      <c r="U581" s="11"/>
      <c r="V581" s="11"/>
    </row>
    <row r="582" spans="4:22" s="1" customFormat="1" x14ac:dyDescent="0.25">
      <c r="D582" s="81"/>
      <c r="E582" s="81"/>
      <c r="F582" s="81"/>
      <c r="G582" s="81"/>
      <c r="H582" s="81"/>
      <c r="I582" s="81"/>
      <c r="J582" s="81"/>
      <c r="K582" s="81"/>
      <c r="L582" s="14"/>
      <c r="M582" s="15"/>
      <c r="N582" s="10"/>
      <c r="O582" s="10"/>
      <c r="P582" s="10"/>
      <c r="Q582" s="10"/>
      <c r="R582" s="10"/>
      <c r="S582" s="11"/>
      <c r="T582" s="11"/>
      <c r="U582" s="11"/>
      <c r="V582" s="11"/>
    </row>
    <row r="583" spans="4:22" s="1" customFormat="1" x14ac:dyDescent="0.25">
      <c r="D583" s="81"/>
      <c r="E583" s="81"/>
      <c r="F583" s="81"/>
      <c r="G583" s="81"/>
      <c r="H583" s="81"/>
      <c r="I583" s="81"/>
      <c r="J583" s="81"/>
      <c r="K583" s="81"/>
      <c r="L583" s="14"/>
      <c r="M583" s="15"/>
      <c r="N583" s="10"/>
      <c r="O583" s="10"/>
      <c r="P583" s="10"/>
      <c r="Q583" s="10"/>
      <c r="R583" s="10"/>
      <c r="S583" s="11"/>
      <c r="T583" s="11"/>
      <c r="U583" s="11"/>
      <c r="V583" s="11"/>
    </row>
    <row r="584" spans="4:22" s="1" customFormat="1" x14ac:dyDescent="0.25">
      <c r="D584" s="81"/>
      <c r="E584" s="81"/>
      <c r="F584" s="81"/>
      <c r="G584" s="81"/>
      <c r="H584" s="81"/>
      <c r="I584" s="81"/>
      <c r="J584" s="81"/>
      <c r="K584" s="81"/>
      <c r="L584" s="14"/>
      <c r="M584" s="15"/>
      <c r="N584" s="10"/>
      <c r="O584" s="10"/>
      <c r="P584" s="10"/>
      <c r="Q584" s="10"/>
      <c r="R584" s="10"/>
      <c r="S584" s="11"/>
      <c r="T584" s="11"/>
      <c r="U584" s="11"/>
      <c r="V584" s="11"/>
    </row>
    <row r="585" spans="4:22" s="1" customFormat="1" x14ac:dyDescent="0.25">
      <c r="D585" s="81"/>
      <c r="E585" s="81"/>
      <c r="F585" s="81"/>
      <c r="G585" s="81"/>
      <c r="H585" s="81"/>
      <c r="I585" s="81"/>
      <c r="J585" s="81"/>
      <c r="K585" s="81"/>
      <c r="L585" s="14"/>
      <c r="M585" s="15"/>
      <c r="N585" s="10"/>
      <c r="O585" s="10"/>
      <c r="P585" s="10"/>
      <c r="Q585" s="10"/>
      <c r="R585" s="10"/>
      <c r="S585" s="11"/>
      <c r="T585" s="11"/>
      <c r="U585" s="11"/>
      <c r="V585" s="11"/>
    </row>
    <row r="586" spans="4:22" s="1" customFormat="1" x14ac:dyDescent="0.25">
      <c r="D586" s="81"/>
      <c r="E586" s="81"/>
      <c r="F586" s="81"/>
      <c r="G586" s="81"/>
      <c r="H586" s="81"/>
      <c r="I586" s="81"/>
      <c r="J586" s="81"/>
      <c r="K586" s="81"/>
      <c r="L586" s="14"/>
      <c r="M586" s="15"/>
      <c r="N586" s="10"/>
      <c r="O586" s="10"/>
      <c r="P586" s="10"/>
      <c r="Q586" s="10"/>
      <c r="R586" s="10"/>
      <c r="S586" s="11"/>
      <c r="T586" s="11"/>
      <c r="U586" s="11"/>
      <c r="V586" s="11"/>
    </row>
    <row r="587" spans="4:22" s="1" customFormat="1" x14ac:dyDescent="0.25">
      <c r="D587" s="81"/>
      <c r="E587" s="81"/>
      <c r="F587" s="81"/>
      <c r="G587" s="81"/>
      <c r="H587" s="81"/>
      <c r="I587" s="81"/>
      <c r="J587" s="81"/>
      <c r="K587" s="81"/>
      <c r="L587" s="14"/>
      <c r="M587" s="15"/>
      <c r="N587" s="10"/>
      <c r="O587" s="10"/>
      <c r="P587" s="10"/>
      <c r="Q587" s="10"/>
      <c r="R587" s="10"/>
      <c r="S587" s="11"/>
      <c r="T587" s="11"/>
      <c r="U587" s="11"/>
      <c r="V587" s="11"/>
    </row>
    <row r="588" spans="4:22" s="1" customFormat="1" x14ac:dyDescent="0.25">
      <c r="D588" s="81"/>
      <c r="E588" s="81"/>
      <c r="F588" s="81"/>
      <c r="G588" s="81"/>
      <c r="H588" s="81"/>
      <c r="I588" s="81"/>
      <c r="J588" s="81"/>
      <c r="K588" s="81"/>
      <c r="L588" s="14"/>
      <c r="M588" s="15"/>
      <c r="N588" s="10"/>
      <c r="O588" s="10"/>
      <c r="P588" s="10"/>
      <c r="Q588" s="10"/>
      <c r="R588" s="10"/>
      <c r="S588" s="11"/>
      <c r="T588" s="11"/>
      <c r="U588" s="11"/>
      <c r="V588" s="11"/>
    </row>
    <row r="589" spans="4:22" s="1" customFormat="1" x14ac:dyDescent="0.25">
      <c r="D589" s="81"/>
      <c r="E589" s="81"/>
      <c r="F589" s="81"/>
      <c r="G589" s="81"/>
      <c r="H589" s="81"/>
      <c r="I589" s="81"/>
      <c r="J589" s="81"/>
      <c r="K589" s="81"/>
      <c r="L589" s="14"/>
      <c r="M589" s="15"/>
      <c r="N589" s="10"/>
      <c r="O589" s="10"/>
      <c r="P589" s="10"/>
      <c r="Q589" s="10"/>
      <c r="R589" s="10"/>
      <c r="S589" s="11"/>
      <c r="T589" s="11"/>
      <c r="U589" s="11"/>
      <c r="V589" s="11"/>
    </row>
    <row r="590" spans="4:22" s="1" customFormat="1" x14ac:dyDescent="0.25">
      <c r="D590" s="81"/>
      <c r="E590" s="81"/>
      <c r="F590" s="81"/>
      <c r="G590" s="81"/>
      <c r="H590" s="81"/>
      <c r="I590" s="81"/>
      <c r="J590" s="81"/>
      <c r="K590" s="81"/>
      <c r="L590" s="14"/>
      <c r="M590" s="15"/>
      <c r="N590" s="10"/>
      <c r="O590" s="10"/>
      <c r="P590" s="10"/>
      <c r="Q590" s="10"/>
      <c r="R590" s="10"/>
      <c r="S590" s="11"/>
      <c r="T590" s="11"/>
      <c r="U590" s="11"/>
      <c r="V590" s="11"/>
    </row>
    <row r="591" spans="4:22" s="1" customFormat="1" x14ac:dyDescent="0.25">
      <c r="D591" s="81"/>
      <c r="E591" s="81"/>
      <c r="F591" s="81"/>
      <c r="G591" s="81"/>
      <c r="H591" s="81"/>
      <c r="I591" s="81"/>
      <c r="J591" s="81"/>
      <c r="K591" s="81"/>
      <c r="L591" s="14"/>
      <c r="M591" s="15"/>
      <c r="N591" s="10"/>
      <c r="O591" s="10"/>
      <c r="P591" s="10"/>
      <c r="Q591" s="10"/>
      <c r="R591" s="10"/>
      <c r="S591" s="11"/>
      <c r="T591" s="11"/>
      <c r="U591" s="11"/>
      <c r="V591" s="11"/>
    </row>
    <row r="592" spans="4:22" s="1" customFormat="1" x14ac:dyDescent="0.25">
      <c r="D592" s="81"/>
      <c r="E592" s="81"/>
      <c r="F592" s="81"/>
      <c r="G592" s="81"/>
      <c r="H592" s="81"/>
      <c r="I592" s="81"/>
      <c r="J592" s="81"/>
      <c r="K592" s="81"/>
      <c r="L592" s="14"/>
      <c r="M592" s="15"/>
      <c r="N592" s="10"/>
      <c r="O592" s="10"/>
      <c r="P592" s="10"/>
      <c r="Q592" s="10"/>
      <c r="R592" s="10"/>
      <c r="S592" s="11"/>
      <c r="T592" s="11"/>
      <c r="U592" s="11"/>
      <c r="V592" s="11"/>
    </row>
    <row r="593" spans="4:22" s="1" customFormat="1" x14ac:dyDescent="0.25">
      <c r="D593" s="81"/>
      <c r="E593" s="81"/>
      <c r="F593" s="81"/>
      <c r="G593" s="81"/>
      <c r="H593" s="81"/>
      <c r="I593" s="81"/>
      <c r="J593" s="81"/>
      <c r="K593" s="81"/>
      <c r="L593" s="14"/>
      <c r="M593" s="15"/>
      <c r="N593" s="10"/>
      <c r="O593" s="10"/>
      <c r="P593" s="10"/>
      <c r="Q593" s="10"/>
      <c r="R593" s="10"/>
      <c r="S593" s="11"/>
      <c r="T593" s="11"/>
      <c r="U593" s="11"/>
      <c r="V593" s="11"/>
    </row>
    <row r="594" spans="4:22" s="1" customFormat="1" x14ac:dyDescent="0.25">
      <c r="D594" s="81"/>
      <c r="E594" s="81"/>
      <c r="F594" s="81"/>
      <c r="G594" s="81"/>
      <c r="H594" s="81"/>
      <c r="I594" s="81"/>
      <c r="J594" s="81"/>
      <c r="K594" s="81"/>
      <c r="L594" s="14"/>
      <c r="M594" s="15"/>
      <c r="N594" s="10"/>
      <c r="O594" s="10"/>
      <c r="P594" s="10"/>
      <c r="Q594" s="10"/>
      <c r="R594" s="10"/>
      <c r="S594" s="11"/>
      <c r="T594" s="11"/>
      <c r="U594" s="11"/>
      <c r="V594" s="11"/>
    </row>
    <row r="595" spans="4:22" s="1" customFormat="1" x14ac:dyDescent="0.25">
      <c r="D595" s="81"/>
      <c r="E595" s="81"/>
      <c r="F595" s="81"/>
      <c r="G595" s="81"/>
      <c r="H595" s="81"/>
      <c r="I595" s="81"/>
      <c r="J595" s="81"/>
      <c r="K595" s="81"/>
      <c r="L595" s="14"/>
      <c r="M595" s="15"/>
      <c r="N595" s="10"/>
      <c r="O595" s="10"/>
      <c r="P595" s="10"/>
      <c r="Q595" s="10"/>
      <c r="R595" s="10"/>
      <c r="S595" s="11"/>
      <c r="T595" s="11"/>
      <c r="U595" s="11"/>
      <c r="V595" s="11"/>
    </row>
    <row r="596" spans="4:22" s="1" customFormat="1" x14ac:dyDescent="0.25">
      <c r="D596" s="81"/>
      <c r="E596" s="81"/>
      <c r="F596" s="81"/>
      <c r="G596" s="81"/>
      <c r="H596" s="81"/>
      <c r="I596" s="81"/>
      <c r="J596" s="81"/>
      <c r="K596" s="81"/>
      <c r="L596" s="14"/>
      <c r="M596" s="15"/>
      <c r="N596" s="10"/>
      <c r="O596" s="10"/>
      <c r="P596" s="10"/>
      <c r="Q596" s="10"/>
      <c r="R596" s="10"/>
      <c r="S596" s="11"/>
      <c r="T596" s="11"/>
      <c r="U596" s="11"/>
      <c r="V596" s="11"/>
    </row>
    <row r="597" spans="4:22" s="1" customFormat="1" x14ac:dyDescent="0.25">
      <c r="D597" s="81"/>
      <c r="E597" s="81"/>
      <c r="F597" s="81"/>
      <c r="G597" s="81"/>
      <c r="H597" s="81"/>
      <c r="I597" s="81"/>
      <c r="J597" s="81"/>
      <c r="K597" s="81"/>
      <c r="L597" s="14"/>
      <c r="M597" s="15"/>
      <c r="N597" s="10"/>
      <c r="O597" s="10"/>
      <c r="P597" s="10"/>
      <c r="Q597" s="10"/>
      <c r="R597" s="10"/>
      <c r="S597" s="11"/>
      <c r="T597" s="11"/>
      <c r="U597" s="11"/>
      <c r="V597" s="11"/>
    </row>
    <row r="598" spans="4:22" s="1" customFormat="1" x14ac:dyDescent="0.25">
      <c r="D598" s="81"/>
      <c r="E598" s="81"/>
      <c r="F598" s="81"/>
      <c r="G598" s="81"/>
      <c r="H598" s="81"/>
      <c r="I598" s="81"/>
      <c r="J598" s="81"/>
      <c r="K598" s="81"/>
      <c r="L598" s="14"/>
      <c r="M598" s="15"/>
      <c r="N598" s="10"/>
      <c r="O598" s="10"/>
      <c r="P598" s="10"/>
      <c r="Q598" s="10"/>
      <c r="R598" s="10"/>
      <c r="S598" s="11"/>
      <c r="T598" s="11"/>
      <c r="U598" s="11"/>
      <c r="V598" s="11"/>
    </row>
    <row r="599" spans="4:22" s="1" customFormat="1" x14ac:dyDescent="0.25">
      <c r="D599" s="81"/>
      <c r="E599" s="81"/>
      <c r="F599" s="81"/>
      <c r="G599" s="81"/>
      <c r="H599" s="81"/>
      <c r="I599" s="81"/>
      <c r="J599" s="81"/>
      <c r="K599" s="81"/>
      <c r="L599" s="14"/>
      <c r="M599" s="15"/>
      <c r="N599" s="10"/>
      <c r="O599" s="10"/>
      <c r="P599" s="10"/>
      <c r="Q599" s="10"/>
      <c r="R599" s="10"/>
      <c r="S599" s="11"/>
      <c r="T599" s="11"/>
      <c r="U599" s="11"/>
      <c r="V599" s="11"/>
    </row>
    <row r="600" spans="4:22" s="1" customFormat="1" x14ac:dyDescent="0.25">
      <c r="D600" s="81"/>
      <c r="E600" s="81"/>
      <c r="F600" s="81"/>
      <c r="G600" s="81"/>
      <c r="H600" s="81"/>
      <c r="I600" s="81"/>
      <c r="J600" s="81"/>
      <c r="K600" s="81"/>
      <c r="L600" s="14"/>
      <c r="M600" s="15"/>
      <c r="N600" s="10"/>
      <c r="O600" s="10"/>
      <c r="P600" s="10"/>
      <c r="Q600" s="10"/>
      <c r="R600" s="10"/>
      <c r="S600" s="11"/>
      <c r="T600" s="11"/>
      <c r="U600" s="11"/>
      <c r="V600" s="11"/>
    </row>
    <row r="601" spans="4:22" s="1" customFormat="1" x14ac:dyDescent="0.25">
      <c r="D601" s="81"/>
      <c r="E601" s="81"/>
      <c r="F601" s="81"/>
      <c r="G601" s="81"/>
      <c r="H601" s="81"/>
      <c r="I601" s="81"/>
      <c r="J601" s="81"/>
      <c r="K601" s="81"/>
      <c r="L601" s="14"/>
      <c r="M601" s="15"/>
      <c r="N601" s="10"/>
      <c r="O601" s="10"/>
      <c r="P601" s="10"/>
      <c r="Q601" s="10"/>
      <c r="R601" s="10"/>
      <c r="S601" s="11"/>
      <c r="T601" s="11"/>
      <c r="U601" s="11"/>
      <c r="V601" s="11"/>
    </row>
    <row r="602" spans="4:22" s="1" customFormat="1" x14ac:dyDescent="0.25">
      <c r="D602" s="81"/>
      <c r="E602" s="81"/>
      <c r="F602" s="81"/>
      <c r="G602" s="81"/>
      <c r="H602" s="81"/>
      <c r="I602" s="81"/>
      <c r="J602" s="81"/>
      <c r="K602" s="81"/>
      <c r="L602" s="14"/>
      <c r="M602" s="15"/>
      <c r="N602" s="10"/>
      <c r="O602" s="10"/>
      <c r="P602" s="10"/>
      <c r="Q602" s="10"/>
      <c r="R602" s="10"/>
      <c r="S602" s="11"/>
      <c r="T602" s="11"/>
      <c r="U602" s="11"/>
      <c r="V602" s="11"/>
    </row>
    <row r="603" spans="4:22" s="1" customFormat="1" x14ac:dyDescent="0.25">
      <c r="D603" s="81"/>
      <c r="E603" s="81"/>
      <c r="F603" s="81"/>
      <c r="G603" s="81"/>
      <c r="H603" s="81"/>
      <c r="I603" s="81"/>
      <c r="J603" s="81"/>
      <c r="K603" s="81"/>
      <c r="L603" s="14"/>
      <c r="M603" s="15"/>
      <c r="N603" s="10"/>
      <c r="O603" s="10"/>
      <c r="P603" s="10"/>
      <c r="Q603" s="10"/>
      <c r="R603" s="10"/>
      <c r="S603" s="11"/>
      <c r="T603" s="11"/>
      <c r="U603" s="11"/>
      <c r="V603" s="11"/>
    </row>
    <row r="604" spans="4:22" s="1" customFormat="1" x14ac:dyDescent="0.25">
      <c r="D604" s="81"/>
      <c r="E604" s="81"/>
      <c r="F604" s="81"/>
      <c r="G604" s="81"/>
      <c r="H604" s="81"/>
      <c r="I604" s="81"/>
      <c r="J604" s="81"/>
      <c r="K604" s="81"/>
      <c r="L604" s="14"/>
      <c r="M604" s="15"/>
      <c r="N604" s="10"/>
      <c r="O604" s="10"/>
      <c r="P604" s="10"/>
      <c r="Q604" s="10"/>
      <c r="R604" s="10"/>
      <c r="S604" s="11"/>
      <c r="T604" s="11"/>
      <c r="U604" s="11"/>
      <c r="V604" s="11"/>
    </row>
    <row r="605" spans="4:22" s="1" customFormat="1" x14ac:dyDescent="0.25">
      <c r="D605" s="81"/>
      <c r="E605" s="81"/>
      <c r="F605" s="81"/>
      <c r="G605" s="81"/>
      <c r="H605" s="81"/>
      <c r="I605" s="81"/>
      <c r="J605" s="81"/>
      <c r="K605" s="81"/>
      <c r="L605" s="14"/>
      <c r="M605" s="15"/>
      <c r="N605" s="10"/>
      <c r="O605" s="10"/>
      <c r="P605" s="10"/>
      <c r="Q605" s="10"/>
      <c r="R605" s="10"/>
      <c r="S605" s="11"/>
      <c r="T605" s="11"/>
      <c r="U605" s="11"/>
      <c r="V605" s="11"/>
    </row>
    <row r="606" spans="4:22" s="1" customFormat="1" x14ac:dyDescent="0.25">
      <c r="D606" s="81"/>
      <c r="E606" s="81"/>
      <c r="F606" s="81"/>
      <c r="G606" s="81"/>
      <c r="H606" s="81"/>
      <c r="I606" s="81"/>
      <c r="J606" s="81"/>
      <c r="K606" s="81"/>
      <c r="L606" s="14"/>
      <c r="M606" s="15"/>
      <c r="N606" s="10"/>
      <c r="O606" s="10"/>
      <c r="P606" s="10"/>
      <c r="Q606" s="10"/>
      <c r="R606" s="10"/>
      <c r="S606" s="11"/>
      <c r="T606" s="11"/>
      <c r="U606" s="11"/>
      <c r="V606" s="11"/>
    </row>
    <row r="607" spans="4:22" s="1" customFormat="1" x14ac:dyDescent="0.25">
      <c r="D607" s="81"/>
      <c r="E607" s="81"/>
      <c r="F607" s="81"/>
      <c r="G607" s="81"/>
      <c r="H607" s="81"/>
      <c r="I607" s="81"/>
      <c r="J607" s="81"/>
      <c r="K607" s="81"/>
      <c r="L607" s="14"/>
      <c r="M607" s="15"/>
      <c r="N607" s="10"/>
      <c r="O607" s="10"/>
      <c r="P607" s="10"/>
      <c r="Q607" s="10"/>
      <c r="R607" s="10"/>
      <c r="S607" s="11"/>
      <c r="T607" s="11"/>
      <c r="U607" s="11"/>
      <c r="V607" s="11"/>
    </row>
    <row r="608" spans="4:22" s="1" customFormat="1" x14ac:dyDescent="0.25">
      <c r="D608" s="81"/>
      <c r="E608" s="81"/>
      <c r="F608" s="81"/>
      <c r="G608" s="81"/>
      <c r="H608" s="81"/>
      <c r="I608" s="81"/>
      <c r="J608" s="81"/>
      <c r="K608" s="81"/>
      <c r="L608" s="14"/>
      <c r="M608" s="15"/>
      <c r="N608" s="10"/>
      <c r="O608" s="10"/>
      <c r="P608" s="10"/>
      <c r="Q608" s="10"/>
      <c r="R608" s="10"/>
      <c r="S608" s="11"/>
      <c r="T608" s="11"/>
      <c r="U608" s="11"/>
      <c r="V608" s="11"/>
    </row>
    <row r="609" spans="4:22" s="1" customFormat="1" x14ac:dyDescent="0.25">
      <c r="D609" s="81"/>
      <c r="E609" s="81"/>
      <c r="F609" s="81"/>
      <c r="G609" s="81"/>
      <c r="H609" s="81"/>
      <c r="I609" s="81"/>
      <c r="J609" s="81"/>
      <c r="K609" s="81"/>
      <c r="L609" s="14"/>
      <c r="M609" s="15"/>
      <c r="N609" s="10"/>
      <c r="O609" s="10"/>
      <c r="P609" s="10"/>
      <c r="Q609" s="10"/>
      <c r="R609" s="10"/>
      <c r="S609" s="11"/>
      <c r="T609" s="11"/>
      <c r="U609" s="11"/>
      <c r="V609" s="11"/>
    </row>
    <row r="610" spans="4:22" s="1" customFormat="1" x14ac:dyDescent="0.25">
      <c r="D610" s="81"/>
      <c r="E610" s="81"/>
      <c r="F610" s="81"/>
      <c r="G610" s="81"/>
      <c r="H610" s="81"/>
      <c r="I610" s="81"/>
      <c r="J610" s="81"/>
      <c r="K610" s="81"/>
      <c r="L610" s="14"/>
      <c r="M610" s="15"/>
      <c r="N610" s="10"/>
      <c r="O610" s="10"/>
      <c r="P610" s="10"/>
      <c r="Q610" s="10"/>
      <c r="R610" s="10"/>
      <c r="S610" s="11"/>
      <c r="T610" s="11"/>
      <c r="U610" s="11"/>
      <c r="V610" s="11"/>
    </row>
    <row r="611" spans="4:22" s="1" customFormat="1" x14ac:dyDescent="0.25">
      <c r="D611" s="81"/>
      <c r="E611" s="81"/>
      <c r="F611" s="81"/>
      <c r="G611" s="81"/>
      <c r="H611" s="81"/>
      <c r="I611" s="81"/>
      <c r="J611" s="81"/>
      <c r="K611" s="81"/>
      <c r="L611" s="14"/>
      <c r="M611" s="15"/>
      <c r="N611" s="10"/>
      <c r="O611" s="10"/>
      <c r="P611" s="10"/>
      <c r="Q611" s="10"/>
      <c r="R611" s="10"/>
      <c r="S611" s="11"/>
      <c r="T611" s="11"/>
      <c r="U611" s="11"/>
      <c r="V611" s="11"/>
    </row>
    <row r="612" spans="4:22" s="1" customFormat="1" x14ac:dyDescent="0.25">
      <c r="D612" s="81"/>
      <c r="E612" s="81"/>
      <c r="F612" s="81"/>
      <c r="G612" s="81"/>
      <c r="H612" s="81"/>
      <c r="I612" s="81"/>
      <c r="J612" s="81"/>
      <c r="K612" s="81"/>
      <c r="L612" s="14"/>
      <c r="M612" s="15"/>
      <c r="N612" s="10"/>
      <c r="O612" s="10"/>
      <c r="P612" s="10"/>
      <c r="Q612" s="10"/>
      <c r="R612" s="10"/>
      <c r="S612" s="11"/>
      <c r="T612" s="11"/>
      <c r="U612" s="11"/>
      <c r="V612" s="11"/>
    </row>
    <row r="613" spans="4:22" s="1" customFormat="1" x14ac:dyDescent="0.25">
      <c r="D613" s="81"/>
      <c r="E613" s="81"/>
      <c r="F613" s="81"/>
      <c r="G613" s="81"/>
      <c r="H613" s="81"/>
      <c r="I613" s="81"/>
      <c r="J613" s="81"/>
      <c r="K613" s="81"/>
      <c r="L613" s="14"/>
      <c r="M613" s="15"/>
      <c r="N613" s="10"/>
      <c r="O613" s="10"/>
      <c r="P613" s="10"/>
      <c r="Q613" s="10"/>
      <c r="R613" s="10"/>
      <c r="S613" s="11"/>
      <c r="T613" s="11"/>
      <c r="U613" s="11"/>
      <c r="V613" s="11"/>
    </row>
    <row r="614" spans="4:22" s="1" customFormat="1" x14ac:dyDescent="0.25">
      <c r="D614" s="81"/>
      <c r="E614" s="81"/>
      <c r="F614" s="81"/>
      <c r="G614" s="81"/>
      <c r="H614" s="81"/>
      <c r="I614" s="81"/>
      <c r="J614" s="81"/>
      <c r="K614" s="81"/>
      <c r="L614" s="14"/>
      <c r="M614" s="15"/>
      <c r="N614" s="10"/>
      <c r="O614" s="10"/>
      <c r="P614" s="10"/>
      <c r="Q614" s="10"/>
      <c r="R614" s="10"/>
      <c r="S614" s="11"/>
      <c r="T614" s="11"/>
      <c r="U614" s="11"/>
      <c r="V614" s="11"/>
    </row>
    <row r="615" spans="4:22" s="1" customFormat="1" x14ac:dyDescent="0.25">
      <c r="D615" s="81"/>
      <c r="E615" s="81"/>
      <c r="F615" s="81"/>
      <c r="G615" s="81"/>
      <c r="H615" s="81"/>
      <c r="I615" s="81"/>
      <c r="J615" s="81"/>
      <c r="K615" s="81"/>
      <c r="L615" s="14"/>
      <c r="M615" s="15"/>
      <c r="N615" s="10"/>
      <c r="O615" s="10"/>
      <c r="P615" s="10"/>
      <c r="Q615" s="10"/>
      <c r="R615" s="10"/>
      <c r="S615" s="11"/>
      <c r="T615" s="11"/>
      <c r="U615" s="11"/>
      <c r="V615" s="11"/>
    </row>
    <row r="616" spans="4:22" s="1" customFormat="1" x14ac:dyDescent="0.25">
      <c r="D616" s="81"/>
      <c r="E616" s="81"/>
      <c r="F616" s="81"/>
      <c r="G616" s="81"/>
      <c r="H616" s="81"/>
      <c r="I616" s="81"/>
      <c r="J616" s="81"/>
      <c r="K616" s="81"/>
      <c r="L616" s="14"/>
      <c r="M616" s="15"/>
      <c r="N616" s="10"/>
      <c r="O616" s="10"/>
      <c r="P616" s="10"/>
      <c r="Q616" s="10"/>
      <c r="R616" s="10"/>
      <c r="S616" s="11"/>
      <c r="T616" s="11"/>
      <c r="U616" s="11"/>
      <c r="V616" s="11"/>
    </row>
    <row r="617" spans="4:22" s="1" customFormat="1" x14ac:dyDescent="0.25">
      <c r="D617" s="81"/>
      <c r="E617" s="81"/>
      <c r="F617" s="81"/>
      <c r="G617" s="81"/>
      <c r="H617" s="81"/>
      <c r="I617" s="81"/>
      <c r="J617" s="81"/>
      <c r="K617" s="81"/>
      <c r="L617" s="14"/>
      <c r="M617" s="15"/>
      <c r="N617" s="10"/>
      <c r="O617" s="10"/>
      <c r="P617" s="10"/>
      <c r="Q617" s="10"/>
      <c r="R617" s="10"/>
      <c r="S617" s="11"/>
      <c r="T617" s="11"/>
      <c r="U617" s="11"/>
      <c r="V617" s="11"/>
    </row>
    <row r="618" spans="4:22" s="1" customFormat="1" x14ac:dyDescent="0.25">
      <c r="D618" s="81"/>
      <c r="E618" s="81"/>
      <c r="F618" s="81"/>
      <c r="G618" s="81"/>
      <c r="H618" s="81"/>
      <c r="I618" s="81"/>
      <c r="J618" s="81"/>
      <c r="K618" s="81"/>
      <c r="L618" s="14"/>
      <c r="M618" s="15"/>
      <c r="N618" s="10"/>
      <c r="O618" s="10"/>
      <c r="P618" s="10"/>
      <c r="Q618" s="10"/>
      <c r="R618" s="10"/>
      <c r="S618" s="11"/>
      <c r="T618" s="11"/>
      <c r="U618" s="11"/>
      <c r="V618" s="11"/>
    </row>
    <row r="619" spans="4:22" s="1" customFormat="1" x14ac:dyDescent="0.25">
      <c r="D619" s="81"/>
      <c r="E619" s="81"/>
      <c r="F619" s="81"/>
      <c r="G619" s="81"/>
      <c r="H619" s="81"/>
      <c r="I619" s="81"/>
      <c r="J619" s="81"/>
      <c r="K619" s="81"/>
      <c r="L619" s="14"/>
      <c r="M619" s="15"/>
      <c r="N619" s="10"/>
      <c r="O619" s="10"/>
      <c r="P619" s="10"/>
      <c r="Q619" s="10"/>
      <c r="R619" s="10"/>
      <c r="S619" s="11"/>
      <c r="T619" s="11"/>
      <c r="U619" s="11"/>
      <c r="V619" s="11"/>
    </row>
    <row r="620" spans="4:22" s="1" customFormat="1" x14ac:dyDescent="0.25">
      <c r="D620" s="81"/>
      <c r="E620" s="81"/>
      <c r="F620" s="81"/>
      <c r="G620" s="81"/>
      <c r="H620" s="81"/>
      <c r="I620" s="81"/>
      <c r="J620" s="81"/>
      <c r="K620" s="81"/>
      <c r="L620" s="14"/>
      <c r="M620" s="15"/>
      <c r="N620" s="10"/>
      <c r="O620" s="10"/>
      <c r="P620" s="10"/>
      <c r="Q620" s="10"/>
      <c r="R620" s="10"/>
      <c r="S620" s="11"/>
      <c r="T620" s="11"/>
      <c r="U620" s="11"/>
      <c r="V620" s="11"/>
    </row>
    <row r="621" spans="4:22" s="1" customFormat="1" x14ac:dyDescent="0.25">
      <c r="D621" s="81"/>
      <c r="E621" s="81"/>
      <c r="F621" s="81"/>
      <c r="G621" s="81"/>
      <c r="H621" s="81"/>
      <c r="I621" s="81"/>
      <c r="J621" s="81"/>
      <c r="K621" s="81"/>
      <c r="L621" s="14"/>
      <c r="M621" s="15"/>
      <c r="N621" s="10"/>
      <c r="O621" s="10"/>
      <c r="P621" s="10"/>
      <c r="Q621" s="10"/>
      <c r="R621" s="10"/>
      <c r="S621" s="11"/>
      <c r="T621" s="11"/>
      <c r="U621" s="11"/>
      <c r="V621" s="11"/>
    </row>
    <row r="622" spans="4:22" s="1" customFormat="1" x14ac:dyDescent="0.25">
      <c r="D622" s="81"/>
      <c r="E622" s="81"/>
      <c r="F622" s="81"/>
      <c r="G622" s="81"/>
      <c r="H622" s="81"/>
      <c r="I622" s="81"/>
      <c r="J622" s="81"/>
      <c r="K622" s="81"/>
      <c r="L622" s="14"/>
      <c r="M622" s="15"/>
      <c r="N622" s="10"/>
      <c r="O622" s="10"/>
      <c r="P622" s="10"/>
      <c r="Q622" s="10"/>
      <c r="R622" s="10"/>
      <c r="S622" s="11"/>
      <c r="T622" s="11"/>
      <c r="U622" s="11"/>
      <c r="V622" s="11"/>
    </row>
    <row r="623" spans="4:22" s="1" customFormat="1" x14ac:dyDescent="0.25">
      <c r="D623" s="81"/>
      <c r="E623" s="81"/>
      <c r="F623" s="81"/>
      <c r="G623" s="81"/>
      <c r="H623" s="81"/>
      <c r="I623" s="81"/>
      <c r="J623" s="81"/>
      <c r="K623" s="81"/>
      <c r="L623" s="14"/>
      <c r="M623" s="15"/>
      <c r="N623" s="10"/>
      <c r="O623" s="10"/>
      <c r="P623" s="10"/>
      <c r="Q623" s="10"/>
      <c r="R623" s="10"/>
      <c r="S623" s="11"/>
      <c r="T623" s="11"/>
      <c r="U623" s="11"/>
      <c r="V623" s="11"/>
    </row>
    <row r="624" spans="4:22" s="1" customFormat="1" x14ac:dyDescent="0.25">
      <c r="D624" s="81"/>
      <c r="E624" s="81"/>
      <c r="F624" s="81"/>
      <c r="G624" s="81"/>
      <c r="H624" s="81"/>
      <c r="I624" s="81"/>
      <c r="J624" s="81"/>
      <c r="K624" s="81"/>
      <c r="L624" s="14"/>
      <c r="M624" s="15"/>
      <c r="N624" s="10"/>
      <c r="O624" s="10"/>
      <c r="P624" s="10"/>
      <c r="Q624" s="10"/>
      <c r="R624" s="10"/>
      <c r="S624" s="11"/>
      <c r="T624" s="11"/>
      <c r="U624" s="11"/>
      <c r="V624" s="11"/>
    </row>
    <row r="625" spans="4:22" s="1" customFormat="1" x14ac:dyDescent="0.25">
      <c r="D625" s="81"/>
      <c r="E625" s="81"/>
      <c r="F625" s="81"/>
      <c r="G625" s="81"/>
      <c r="H625" s="81"/>
      <c r="I625" s="81"/>
      <c r="J625" s="81"/>
      <c r="K625" s="81"/>
      <c r="L625" s="14"/>
      <c r="M625" s="15"/>
      <c r="N625" s="10"/>
      <c r="O625" s="10"/>
      <c r="P625" s="10"/>
      <c r="Q625" s="10"/>
      <c r="R625" s="10"/>
      <c r="S625" s="11"/>
      <c r="T625" s="11"/>
      <c r="U625" s="11"/>
      <c r="V625" s="11"/>
    </row>
    <row r="626" spans="4:22" s="1" customFormat="1" x14ac:dyDescent="0.25">
      <c r="D626" s="81"/>
      <c r="E626" s="81"/>
      <c r="F626" s="81"/>
      <c r="G626" s="81"/>
      <c r="H626" s="81"/>
      <c r="I626" s="81"/>
      <c r="J626" s="81"/>
      <c r="K626" s="81"/>
      <c r="L626" s="14"/>
      <c r="M626" s="15"/>
      <c r="N626" s="10"/>
      <c r="O626" s="10"/>
      <c r="P626" s="10"/>
      <c r="Q626" s="10"/>
      <c r="R626" s="10"/>
      <c r="S626" s="11"/>
      <c r="T626" s="11"/>
      <c r="U626" s="11"/>
      <c r="V626" s="11"/>
    </row>
    <row r="627" spans="4:22" s="1" customFormat="1" x14ac:dyDescent="0.25">
      <c r="D627" s="81"/>
      <c r="E627" s="81"/>
      <c r="F627" s="81"/>
      <c r="G627" s="81"/>
      <c r="H627" s="81"/>
      <c r="I627" s="81"/>
      <c r="J627" s="81"/>
      <c r="K627" s="81"/>
      <c r="L627" s="14"/>
      <c r="M627" s="15"/>
      <c r="N627" s="10"/>
      <c r="O627" s="10"/>
      <c r="P627" s="10"/>
      <c r="Q627" s="10"/>
      <c r="R627" s="10"/>
      <c r="S627" s="11"/>
      <c r="T627" s="11"/>
      <c r="U627" s="11"/>
      <c r="V627" s="11"/>
    </row>
    <row r="628" spans="4:22" s="1" customFormat="1" x14ac:dyDescent="0.25">
      <c r="D628" s="81"/>
      <c r="E628" s="81"/>
      <c r="F628" s="81"/>
      <c r="G628" s="81"/>
      <c r="H628" s="81"/>
      <c r="I628" s="81"/>
      <c r="J628" s="81"/>
      <c r="K628" s="81"/>
      <c r="L628" s="14"/>
      <c r="M628" s="15"/>
      <c r="N628" s="10"/>
      <c r="O628" s="10"/>
      <c r="P628" s="10"/>
      <c r="Q628" s="10"/>
      <c r="R628" s="10"/>
      <c r="S628" s="11"/>
      <c r="T628" s="11"/>
      <c r="U628" s="11"/>
      <c r="V628" s="11"/>
    </row>
    <row r="629" spans="4:22" s="1" customFormat="1" x14ac:dyDescent="0.25">
      <c r="D629" s="81"/>
      <c r="E629" s="81"/>
      <c r="F629" s="81"/>
      <c r="G629" s="81"/>
      <c r="H629" s="81"/>
      <c r="I629" s="81"/>
      <c r="J629" s="81"/>
      <c r="K629" s="81"/>
      <c r="L629" s="14"/>
      <c r="M629" s="15"/>
      <c r="N629" s="10"/>
      <c r="O629" s="10"/>
      <c r="P629" s="10"/>
      <c r="Q629" s="10"/>
      <c r="R629" s="10"/>
      <c r="S629" s="11"/>
      <c r="T629" s="11"/>
      <c r="U629" s="11"/>
      <c r="V629" s="11"/>
    </row>
    <row r="630" spans="4:22" s="1" customFormat="1" x14ac:dyDescent="0.25">
      <c r="D630" s="81"/>
      <c r="E630" s="81"/>
      <c r="F630" s="81"/>
      <c r="G630" s="81"/>
      <c r="H630" s="81"/>
      <c r="I630" s="81"/>
      <c r="J630" s="81"/>
      <c r="K630" s="81"/>
      <c r="L630" s="14"/>
      <c r="M630" s="15"/>
      <c r="N630" s="10"/>
      <c r="O630" s="10"/>
      <c r="P630" s="10"/>
      <c r="Q630" s="10"/>
      <c r="R630" s="10"/>
      <c r="S630" s="11"/>
      <c r="T630" s="11"/>
      <c r="U630" s="11"/>
      <c r="V630" s="11"/>
    </row>
    <row r="631" spans="4:22" s="1" customFormat="1" x14ac:dyDescent="0.25">
      <c r="D631" s="81"/>
      <c r="E631" s="81"/>
      <c r="F631" s="81"/>
      <c r="G631" s="81"/>
      <c r="H631" s="81"/>
      <c r="I631" s="81"/>
      <c r="J631" s="81"/>
      <c r="K631" s="81"/>
      <c r="L631" s="14"/>
      <c r="M631" s="15"/>
      <c r="N631" s="10"/>
      <c r="O631" s="10"/>
      <c r="P631" s="10"/>
      <c r="Q631" s="10"/>
      <c r="R631" s="10"/>
      <c r="S631" s="11"/>
      <c r="T631" s="11"/>
      <c r="U631" s="11"/>
      <c r="V631" s="11"/>
    </row>
    <row r="632" spans="4:22" s="1" customFormat="1" x14ac:dyDescent="0.25">
      <c r="D632" s="81"/>
      <c r="E632" s="81"/>
      <c r="F632" s="81"/>
      <c r="G632" s="81"/>
      <c r="H632" s="81"/>
      <c r="I632" s="81"/>
      <c r="J632" s="81"/>
      <c r="K632" s="81"/>
      <c r="L632" s="14"/>
      <c r="M632" s="15"/>
      <c r="N632" s="10"/>
      <c r="O632" s="10"/>
      <c r="P632" s="10"/>
      <c r="Q632" s="10"/>
      <c r="R632" s="10"/>
      <c r="S632" s="11"/>
      <c r="T632" s="11"/>
      <c r="U632" s="11"/>
      <c r="V632" s="11"/>
    </row>
    <row r="633" spans="4:22" s="1" customFormat="1" x14ac:dyDescent="0.25">
      <c r="D633" s="81"/>
      <c r="E633" s="81"/>
      <c r="F633" s="81"/>
      <c r="G633" s="81"/>
      <c r="H633" s="81"/>
      <c r="I633" s="81"/>
      <c r="J633" s="81"/>
      <c r="K633" s="81"/>
      <c r="L633" s="14"/>
      <c r="M633" s="15"/>
      <c r="N633" s="10"/>
      <c r="O633" s="10"/>
      <c r="P633" s="10"/>
      <c r="Q633" s="10"/>
      <c r="R633" s="10"/>
      <c r="S633" s="11"/>
      <c r="T633" s="11"/>
      <c r="U633" s="11"/>
      <c r="V633" s="11"/>
    </row>
    <row r="634" spans="4:22" s="1" customFormat="1" x14ac:dyDescent="0.25">
      <c r="D634" s="81"/>
      <c r="E634" s="81"/>
      <c r="F634" s="81"/>
      <c r="G634" s="81"/>
      <c r="H634" s="81"/>
      <c r="I634" s="81"/>
      <c r="J634" s="81"/>
      <c r="K634" s="81"/>
      <c r="L634" s="14"/>
      <c r="M634" s="15"/>
      <c r="N634" s="10"/>
      <c r="O634" s="10"/>
      <c r="P634" s="10"/>
      <c r="Q634" s="10"/>
      <c r="R634" s="10"/>
      <c r="S634" s="11"/>
      <c r="T634" s="11"/>
      <c r="U634" s="11"/>
      <c r="V634" s="11"/>
    </row>
    <row r="635" spans="4:22" s="1" customFormat="1" x14ac:dyDescent="0.25">
      <c r="D635" s="81"/>
      <c r="E635" s="81"/>
      <c r="F635" s="81"/>
      <c r="G635" s="81"/>
      <c r="H635" s="81"/>
      <c r="I635" s="81"/>
      <c r="J635" s="81"/>
      <c r="K635" s="81"/>
      <c r="L635" s="14"/>
      <c r="M635" s="15"/>
      <c r="N635" s="10"/>
      <c r="O635" s="10"/>
      <c r="P635" s="10"/>
      <c r="Q635" s="10"/>
      <c r="R635" s="10"/>
      <c r="S635" s="11"/>
      <c r="T635" s="11"/>
      <c r="U635" s="11"/>
      <c r="V635" s="11"/>
    </row>
    <row r="636" spans="4:22" s="1" customFormat="1" x14ac:dyDescent="0.25">
      <c r="D636" s="81"/>
      <c r="E636" s="81"/>
      <c r="F636" s="81"/>
      <c r="G636" s="81"/>
      <c r="H636" s="81"/>
      <c r="I636" s="81"/>
      <c r="J636" s="81"/>
      <c r="K636" s="81"/>
      <c r="L636" s="14"/>
      <c r="M636" s="15"/>
      <c r="N636" s="10"/>
      <c r="O636" s="10"/>
      <c r="P636" s="10"/>
      <c r="Q636" s="10"/>
      <c r="R636" s="10"/>
      <c r="S636" s="11"/>
      <c r="T636" s="11"/>
      <c r="U636" s="11"/>
      <c r="V636" s="11"/>
    </row>
    <row r="637" spans="4:22" s="1" customFormat="1" x14ac:dyDescent="0.25">
      <c r="D637" s="81"/>
      <c r="E637" s="81"/>
      <c r="F637" s="81"/>
      <c r="G637" s="81"/>
      <c r="H637" s="81"/>
      <c r="I637" s="81"/>
      <c r="J637" s="81"/>
      <c r="K637" s="81"/>
      <c r="L637" s="14"/>
      <c r="M637" s="15"/>
      <c r="N637" s="10"/>
      <c r="O637" s="10"/>
      <c r="P637" s="10"/>
      <c r="Q637" s="10"/>
      <c r="R637" s="10"/>
      <c r="S637" s="11"/>
      <c r="T637" s="11"/>
      <c r="U637" s="11"/>
      <c r="V637" s="11"/>
    </row>
    <row r="638" spans="4:22" s="1" customFormat="1" x14ac:dyDescent="0.25">
      <c r="D638" s="81"/>
      <c r="E638" s="81"/>
      <c r="F638" s="81"/>
      <c r="G638" s="81"/>
      <c r="H638" s="81"/>
      <c r="I638" s="81"/>
      <c r="J638" s="81"/>
      <c r="K638" s="81"/>
      <c r="L638" s="14"/>
      <c r="M638" s="15"/>
      <c r="N638" s="10"/>
      <c r="O638" s="10"/>
      <c r="P638" s="10"/>
      <c r="Q638" s="10"/>
      <c r="R638" s="10"/>
      <c r="S638" s="11"/>
      <c r="T638" s="11"/>
      <c r="U638" s="11"/>
      <c r="V638" s="11"/>
    </row>
    <row r="639" spans="4:22" s="1" customFormat="1" x14ac:dyDescent="0.25">
      <c r="D639" s="81"/>
      <c r="E639" s="81"/>
      <c r="F639" s="81"/>
      <c r="G639" s="81"/>
      <c r="H639" s="81"/>
      <c r="I639" s="81"/>
      <c r="J639" s="81"/>
      <c r="K639" s="81"/>
      <c r="L639" s="14"/>
      <c r="M639" s="15"/>
      <c r="N639" s="10"/>
      <c r="O639" s="10"/>
      <c r="P639" s="10"/>
      <c r="Q639" s="10"/>
      <c r="R639" s="10"/>
      <c r="S639" s="11"/>
      <c r="T639" s="11"/>
      <c r="U639" s="11"/>
      <c r="V639" s="11"/>
    </row>
    <row r="640" spans="4:22" s="1" customFormat="1" x14ac:dyDescent="0.25">
      <c r="D640" s="81"/>
      <c r="E640" s="81"/>
      <c r="F640" s="81"/>
      <c r="G640" s="81"/>
      <c r="H640" s="81"/>
      <c r="I640" s="81"/>
      <c r="J640" s="81"/>
      <c r="K640" s="81"/>
      <c r="L640" s="14"/>
      <c r="M640" s="15"/>
      <c r="N640" s="10"/>
      <c r="O640" s="10"/>
      <c r="P640" s="10"/>
      <c r="Q640" s="10"/>
      <c r="R640" s="10"/>
      <c r="S640" s="11"/>
      <c r="T640" s="11"/>
      <c r="U640" s="11"/>
      <c r="V640" s="11"/>
    </row>
    <row r="641" spans="4:22" s="1" customFormat="1" x14ac:dyDescent="0.25">
      <c r="D641" s="81"/>
      <c r="E641" s="81"/>
      <c r="F641" s="81"/>
      <c r="G641" s="81"/>
      <c r="H641" s="81"/>
      <c r="I641" s="81"/>
      <c r="J641" s="81"/>
      <c r="K641" s="81"/>
      <c r="L641" s="14"/>
      <c r="M641" s="15"/>
      <c r="N641" s="10"/>
      <c r="O641" s="10"/>
      <c r="P641" s="10"/>
      <c r="Q641" s="10"/>
      <c r="R641" s="10"/>
      <c r="S641" s="11"/>
      <c r="T641" s="11"/>
      <c r="U641" s="11"/>
      <c r="V641" s="11"/>
    </row>
    <row r="642" spans="4:22" s="1" customFormat="1" x14ac:dyDescent="0.25">
      <c r="D642" s="81"/>
      <c r="E642" s="81"/>
      <c r="F642" s="81"/>
      <c r="G642" s="81"/>
      <c r="H642" s="81"/>
      <c r="I642" s="81"/>
      <c r="J642" s="81"/>
      <c r="K642" s="81"/>
      <c r="L642" s="14"/>
      <c r="M642" s="15"/>
      <c r="N642" s="10"/>
      <c r="O642" s="10"/>
      <c r="P642" s="10"/>
      <c r="Q642" s="10"/>
      <c r="R642" s="10"/>
      <c r="S642" s="11"/>
      <c r="T642" s="11"/>
      <c r="U642" s="11"/>
      <c r="V642" s="11"/>
    </row>
    <row r="643" spans="4:22" s="1" customFormat="1" x14ac:dyDescent="0.25">
      <c r="D643" s="81"/>
      <c r="E643" s="81"/>
      <c r="F643" s="81"/>
      <c r="G643" s="81"/>
      <c r="H643" s="81"/>
      <c r="I643" s="81"/>
      <c r="J643" s="81"/>
      <c r="K643" s="81"/>
      <c r="L643" s="14"/>
      <c r="M643" s="15"/>
      <c r="N643" s="10"/>
      <c r="O643" s="10"/>
      <c r="P643" s="10"/>
      <c r="Q643" s="10"/>
      <c r="R643" s="10"/>
      <c r="S643" s="11"/>
      <c r="T643" s="11"/>
      <c r="U643" s="11"/>
      <c r="V643" s="11"/>
    </row>
    <row r="644" spans="4:22" s="1" customFormat="1" x14ac:dyDescent="0.25">
      <c r="D644" s="81"/>
      <c r="E644" s="81"/>
      <c r="F644" s="81"/>
      <c r="G644" s="81"/>
      <c r="H644" s="81"/>
      <c r="I644" s="81"/>
      <c r="J644" s="81"/>
      <c r="K644" s="81"/>
      <c r="L644" s="14"/>
      <c r="M644" s="15"/>
      <c r="N644" s="10"/>
      <c r="O644" s="10"/>
      <c r="P644" s="10"/>
      <c r="Q644" s="10"/>
      <c r="R644" s="10"/>
      <c r="S644" s="11"/>
      <c r="T644" s="11"/>
      <c r="U644" s="11"/>
      <c r="V644" s="11"/>
    </row>
    <row r="645" spans="4:22" s="1" customFormat="1" x14ac:dyDescent="0.25">
      <c r="D645" s="81"/>
      <c r="E645" s="81"/>
      <c r="F645" s="81"/>
      <c r="G645" s="81"/>
      <c r="H645" s="81"/>
      <c r="I645" s="81"/>
      <c r="J645" s="81"/>
      <c r="K645" s="81"/>
      <c r="L645" s="14"/>
      <c r="M645" s="15"/>
      <c r="N645" s="10"/>
      <c r="O645" s="10"/>
      <c r="P645" s="10"/>
      <c r="Q645" s="10"/>
      <c r="R645" s="10"/>
      <c r="S645" s="11"/>
      <c r="T645" s="11"/>
      <c r="U645" s="11"/>
      <c r="V645" s="11"/>
    </row>
    <row r="646" spans="4:22" s="1" customFormat="1" x14ac:dyDescent="0.25">
      <c r="D646" s="81"/>
      <c r="E646" s="81"/>
      <c r="F646" s="81"/>
      <c r="G646" s="81"/>
      <c r="H646" s="81"/>
      <c r="I646" s="81"/>
      <c r="J646" s="81"/>
      <c r="K646" s="81"/>
      <c r="L646" s="14"/>
      <c r="M646" s="15"/>
      <c r="N646" s="10"/>
      <c r="O646" s="10"/>
      <c r="P646" s="10"/>
      <c r="Q646" s="10"/>
      <c r="R646" s="10"/>
      <c r="S646" s="11"/>
      <c r="T646" s="11"/>
      <c r="U646" s="11"/>
      <c r="V646" s="11"/>
    </row>
    <row r="647" spans="4:22" s="1" customFormat="1" x14ac:dyDescent="0.25">
      <c r="D647" s="81"/>
      <c r="E647" s="81"/>
      <c r="F647" s="81"/>
      <c r="G647" s="81"/>
      <c r="H647" s="81"/>
      <c r="I647" s="81"/>
      <c r="J647" s="81"/>
      <c r="K647" s="81"/>
      <c r="L647" s="14"/>
      <c r="M647" s="15"/>
      <c r="N647" s="10"/>
      <c r="O647" s="10"/>
      <c r="P647" s="10"/>
      <c r="Q647" s="10"/>
      <c r="R647" s="10"/>
      <c r="S647" s="11"/>
      <c r="T647" s="11"/>
      <c r="U647" s="11"/>
      <c r="V647" s="11"/>
    </row>
    <row r="648" spans="4:22" s="1" customFormat="1" x14ac:dyDescent="0.25">
      <c r="D648" s="81"/>
      <c r="E648" s="81"/>
      <c r="F648" s="81"/>
      <c r="G648" s="81"/>
      <c r="H648" s="81"/>
      <c r="I648" s="81"/>
      <c r="J648" s="81"/>
      <c r="K648" s="81"/>
      <c r="L648" s="14"/>
      <c r="M648" s="15"/>
      <c r="N648" s="10"/>
      <c r="O648" s="10"/>
      <c r="P648" s="10"/>
      <c r="Q648" s="10"/>
      <c r="R648" s="10"/>
      <c r="S648" s="11"/>
      <c r="T648" s="11"/>
      <c r="U648" s="11"/>
      <c r="V648" s="11"/>
    </row>
    <row r="649" spans="4:22" s="1" customFormat="1" x14ac:dyDescent="0.25">
      <c r="D649" s="81"/>
      <c r="E649" s="81"/>
      <c r="F649" s="81"/>
      <c r="G649" s="81"/>
      <c r="H649" s="81"/>
      <c r="I649" s="81"/>
      <c r="J649" s="81"/>
      <c r="K649" s="81"/>
      <c r="L649" s="14"/>
      <c r="M649" s="15"/>
      <c r="N649" s="10"/>
      <c r="O649" s="10"/>
      <c r="P649" s="10"/>
      <c r="Q649" s="10"/>
      <c r="R649" s="10"/>
      <c r="S649" s="11"/>
      <c r="T649" s="11"/>
      <c r="U649" s="11"/>
      <c r="V649" s="11"/>
    </row>
    <row r="650" spans="4:22" s="1" customFormat="1" x14ac:dyDescent="0.25">
      <c r="D650" s="81"/>
      <c r="E650" s="81"/>
      <c r="F650" s="81"/>
      <c r="G650" s="81"/>
      <c r="H650" s="81"/>
      <c r="I650" s="81"/>
      <c r="J650" s="81"/>
      <c r="K650" s="81"/>
      <c r="L650" s="14"/>
      <c r="M650" s="15"/>
      <c r="N650" s="10"/>
      <c r="O650" s="10"/>
      <c r="P650" s="10"/>
      <c r="Q650" s="10"/>
      <c r="R650" s="10"/>
      <c r="S650" s="11"/>
      <c r="T650" s="11"/>
      <c r="U650" s="11"/>
      <c r="V650" s="11"/>
    </row>
    <row r="651" spans="4:22" s="1" customFormat="1" x14ac:dyDescent="0.25">
      <c r="D651" s="81"/>
      <c r="E651" s="81"/>
      <c r="F651" s="81"/>
      <c r="G651" s="81"/>
      <c r="H651" s="81"/>
      <c r="I651" s="81"/>
      <c r="J651" s="81"/>
      <c r="K651" s="81"/>
      <c r="L651" s="14"/>
      <c r="M651" s="15"/>
      <c r="N651" s="10"/>
      <c r="O651" s="10"/>
      <c r="P651" s="10"/>
      <c r="Q651" s="10"/>
      <c r="R651" s="10"/>
      <c r="S651" s="11"/>
      <c r="T651" s="11"/>
      <c r="U651" s="11"/>
      <c r="V651" s="11"/>
    </row>
    <row r="652" spans="4:22" s="1" customFormat="1" x14ac:dyDescent="0.25">
      <c r="D652" s="81"/>
      <c r="E652" s="81"/>
      <c r="F652" s="81"/>
      <c r="G652" s="81"/>
      <c r="H652" s="81"/>
      <c r="I652" s="81"/>
      <c r="J652" s="81"/>
      <c r="K652" s="81"/>
      <c r="L652" s="14"/>
      <c r="M652" s="15"/>
      <c r="N652" s="10"/>
      <c r="O652" s="10"/>
      <c r="P652" s="10"/>
      <c r="Q652" s="10"/>
      <c r="R652" s="10"/>
      <c r="S652" s="11"/>
      <c r="T652" s="11"/>
      <c r="U652" s="11"/>
      <c r="V652" s="11"/>
    </row>
    <row r="653" spans="4:22" s="1" customFormat="1" x14ac:dyDescent="0.25">
      <c r="D653" s="81"/>
      <c r="E653" s="81"/>
      <c r="F653" s="81"/>
      <c r="G653" s="81"/>
      <c r="H653" s="81"/>
      <c r="I653" s="81"/>
      <c r="J653" s="81"/>
      <c r="K653" s="81"/>
      <c r="L653" s="14"/>
      <c r="M653" s="15"/>
      <c r="N653" s="10"/>
      <c r="O653" s="10"/>
      <c r="P653" s="10"/>
      <c r="Q653" s="10"/>
      <c r="R653" s="10"/>
      <c r="S653" s="11"/>
      <c r="T653" s="11"/>
      <c r="U653" s="11"/>
      <c r="V653" s="11"/>
    </row>
    <row r="654" spans="4:22" s="1" customFormat="1" x14ac:dyDescent="0.25">
      <c r="D654" s="81"/>
      <c r="E654" s="81"/>
      <c r="F654" s="81"/>
      <c r="G654" s="81"/>
      <c r="H654" s="81"/>
      <c r="I654" s="81"/>
      <c r="J654" s="81"/>
      <c r="K654" s="81"/>
      <c r="L654" s="14"/>
      <c r="M654" s="15"/>
      <c r="N654" s="10"/>
      <c r="O654" s="10"/>
      <c r="P654" s="10"/>
      <c r="Q654" s="10"/>
      <c r="R654" s="10"/>
      <c r="S654" s="11"/>
      <c r="T654" s="11"/>
      <c r="U654" s="11"/>
      <c r="V654" s="11"/>
    </row>
    <row r="655" spans="4:22" s="1" customFormat="1" x14ac:dyDescent="0.25">
      <c r="D655" s="81"/>
      <c r="E655" s="81"/>
      <c r="F655" s="81"/>
      <c r="G655" s="81"/>
      <c r="H655" s="81"/>
      <c r="I655" s="81"/>
      <c r="J655" s="81"/>
      <c r="K655" s="81"/>
      <c r="L655" s="14"/>
      <c r="M655" s="15"/>
      <c r="N655" s="10"/>
      <c r="O655" s="10"/>
      <c r="P655" s="10"/>
      <c r="Q655" s="10"/>
      <c r="R655" s="10"/>
      <c r="S655" s="11"/>
      <c r="T655" s="11"/>
      <c r="U655" s="11"/>
      <c r="V655" s="11"/>
    </row>
    <row r="656" spans="4:22" s="1" customFormat="1" x14ac:dyDescent="0.25">
      <c r="D656" s="81"/>
      <c r="E656" s="81"/>
      <c r="F656" s="81"/>
      <c r="G656" s="81"/>
      <c r="H656" s="81"/>
      <c r="I656" s="81"/>
      <c r="J656" s="81"/>
      <c r="K656" s="81"/>
      <c r="L656" s="14"/>
      <c r="M656" s="15"/>
      <c r="N656" s="10"/>
      <c r="O656" s="10"/>
      <c r="P656" s="10"/>
      <c r="Q656" s="10"/>
      <c r="R656" s="10"/>
      <c r="S656" s="11"/>
      <c r="T656" s="11"/>
      <c r="U656" s="11"/>
      <c r="V656" s="11"/>
    </row>
    <row r="657" spans="4:22" s="1" customFormat="1" x14ac:dyDescent="0.25">
      <c r="D657" s="81"/>
      <c r="E657" s="81"/>
      <c r="F657" s="81"/>
      <c r="G657" s="81"/>
      <c r="H657" s="81"/>
      <c r="I657" s="81"/>
      <c r="J657" s="81"/>
      <c r="K657" s="81"/>
      <c r="L657" s="14"/>
      <c r="M657" s="15"/>
      <c r="N657" s="10"/>
      <c r="O657" s="10"/>
      <c r="P657" s="10"/>
      <c r="Q657" s="10"/>
      <c r="R657" s="10"/>
      <c r="S657" s="11"/>
      <c r="T657" s="11"/>
      <c r="U657" s="11"/>
      <c r="V657" s="11"/>
    </row>
    <row r="658" spans="4:22" s="1" customFormat="1" x14ac:dyDescent="0.25">
      <c r="D658" s="81"/>
      <c r="E658" s="81"/>
      <c r="F658" s="81"/>
      <c r="G658" s="81"/>
      <c r="H658" s="81"/>
      <c r="I658" s="81"/>
      <c r="J658" s="81"/>
      <c r="K658" s="81"/>
      <c r="L658" s="14"/>
      <c r="M658" s="15"/>
      <c r="N658" s="10"/>
      <c r="O658" s="10"/>
      <c r="P658" s="10"/>
      <c r="Q658" s="10"/>
      <c r="R658" s="10"/>
      <c r="S658" s="11"/>
      <c r="T658" s="11"/>
      <c r="U658" s="11"/>
      <c r="V658" s="11"/>
    </row>
    <row r="659" spans="4:22" s="1" customFormat="1" x14ac:dyDescent="0.25">
      <c r="D659" s="81"/>
      <c r="E659" s="81"/>
      <c r="F659" s="81"/>
      <c r="G659" s="81"/>
      <c r="H659" s="81"/>
      <c r="I659" s="81"/>
      <c r="J659" s="81"/>
      <c r="K659" s="81"/>
      <c r="L659" s="14"/>
      <c r="M659" s="15"/>
      <c r="N659" s="10"/>
      <c r="O659" s="10"/>
      <c r="P659" s="10"/>
      <c r="Q659" s="10"/>
      <c r="R659" s="10"/>
      <c r="S659" s="11"/>
      <c r="T659" s="11"/>
      <c r="U659" s="11"/>
      <c r="V659" s="11"/>
    </row>
    <row r="660" spans="4:22" s="1" customFormat="1" x14ac:dyDescent="0.25">
      <c r="D660" s="81"/>
      <c r="E660" s="81"/>
      <c r="F660" s="81"/>
      <c r="G660" s="81"/>
      <c r="H660" s="81"/>
      <c r="I660" s="81"/>
      <c r="J660" s="81"/>
      <c r="K660" s="81"/>
      <c r="L660" s="14"/>
      <c r="M660" s="15"/>
      <c r="N660" s="10"/>
      <c r="O660" s="10"/>
      <c r="P660" s="10"/>
      <c r="Q660" s="10"/>
      <c r="R660" s="10"/>
      <c r="S660" s="11"/>
      <c r="T660" s="11"/>
      <c r="U660" s="11"/>
      <c r="V660" s="11"/>
    </row>
    <row r="661" spans="4:22" s="1" customFormat="1" x14ac:dyDescent="0.25">
      <c r="D661" s="81"/>
      <c r="E661" s="81"/>
      <c r="F661" s="81"/>
      <c r="G661" s="81"/>
      <c r="H661" s="81"/>
      <c r="I661" s="81"/>
      <c r="J661" s="81"/>
      <c r="K661" s="81"/>
      <c r="L661" s="14"/>
      <c r="M661" s="15"/>
      <c r="N661" s="10"/>
      <c r="O661" s="10"/>
      <c r="P661" s="10"/>
      <c r="Q661" s="10"/>
      <c r="R661" s="10"/>
      <c r="S661" s="11"/>
      <c r="T661" s="11"/>
      <c r="U661" s="11"/>
      <c r="V661" s="11"/>
    </row>
    <row r="662" spans="4:22" s="1" customFormat="1" x14ac:dyDescent="0.25">
      <c r="D662" s="81"/>
      <c r="E662" s="81"/>
      <c r="F662" s="81"/>
      <c r="G662" s="81"/>
      <c r="H662" s="81"/>
      <c r="I662" s="81"/>
      <c r="J662" s="81"/>
      <c r="K662" s="81"/>
      <c r="L662" s="14"/>
      <c r="M662" s="15"/>
      <c r="N662" s="10"/>
      <c r="O662" s="10"/>
      <c r="P662" s="10"/>
      <c r="Q662" s="10"/>
      <c r="R662" s="10"/>
      <c r="S662" s="11"/>
      <c r="T662" s="11"/>
      <c r="U662" s="11"/>
      <c r="V662" s="11"/>
    </row>
    <row r="663" spans="4:22" s="1" customFormat="1" x14ac:dyDescent="0.25">
      <c r="D663" s="81"/>
      <c r="E663" s="81"/>
      <c r="F663" s="81"/>
      <c r="G663" s="81"/>
      <c r="H663" s="81"/>
      <c r="I663" s="81"/>
      <c r="J663" s="81"/>
      <c r="K663" s="81"/>
      <c r="L663" s="14"/>
      <c r="M663" s="15"/>
      <c r="N663" s="10"/>
      <c r="O663" s="10"/>
      <c r="P663" s="10"/>
      <c r="Q663" s="10"/>
      <c r="R663" s="10"/>
      <c r="S663" s="11"/>
      <c r="T663" s="11"/>
      <c r="U663" s="11"/>
      <c r="V663" s="11"/>
    </row>
    <row r="664" spans="4:22" s="1" customFormat="1" x14ac:dyDescent="0.25">
      <c r="D664" s="81"/>
      <c r="E664" s="81"/>
      <c r="F664" s="81"/>
      <c r="G664" s="81"/>
      <c r="H664" s="81"/>
      <c r="I664" s="81"/>
      <c r="J664" s="81"/>
      <c r="K664" s="81"/>
      <c r="L664" s="14"/>
      <c r="M664" s="15"/>
      <c r="N664" s="10"/>
      <c r="O664" s="10"/>
      <c r="P664" s="10"/>
      <c r="Q664" s="10"/>
      <c r="R664" s="10"/>
      <c r="S664" s="11"/>
      <c r="T664" s="11"/>
      <c r="U664" s="11"/>
      <c r="V664" s="11"/>
    </row>
    <row r="665" spans="4:22" s="1" customFormat="1" x14ac:dyDescent="0.25">
      <c r="D665" s="81"/>
      <c r="E665" s="81"/>
      <c r="F665" s="81"/>
      <c r="G665" s="81"/>
      <c r="H665" s="81"/>
      <c r="I665" s="81"/>
      <c r="J665" s="81"/>
      <c r="K665" s="81"/>
      <c r="L665" s="14"/>
      <c r="M665" s="15"/>
      <c r="N665" s="10"/>
      <c r="O665" s="10"/>
      <c r="P665" s="10"/>
      <c r="Q665" s="10"/>
      <c r="R665" s="10"/>
      <c r="S665" s="11"/>
      <c r="T665" s="11"/>
      <c r="U665" s="11"/>
      <c r="V665" s="11"/>
    </row>
    <row r="666" spans="4:22" s="1" customFormat="1" x14ac:dyDescent="0.25">
      <c r="D666" s="81"/>
      <c r="E666" s="81"/>
      <c r="F666" s="81"/>
      <c r="G666" s="81"/>
      <c r="H666" s="81"/>
      <c r="I666" s="81"/>
      <c r="J666" s="81"/>
      <c r="K666" s="81"/>
      <c r="L666" s="14"/>
      <c r="M666" s="15"/>
      <c r="N666" s="10"/>
      <c r="O666" s="10"/>
      <c r="P666" s="10"/>
      <c r="Q666" s="10"/>
      <c r="R666" s="10"/>
      <c r="S666" s="11"/>
      <c r="T666" s="11"/>
      <c r="U666" s="11"/>
      <c r="V666" s="11"/>
    </row>
    <row r="667" spans="4:22" s="1" customFormat="1" x14ac:dyDescent="0.25">
      <c r="D667" s="81"/>
      <c r="E667" s="81"/>
      <c r="F667" s="81"/>
      <c r="G667" s="81"/>
      <c r="H667" s="81"/>
      <c r="I667" s="81"/>
      <c r="J667" s="81"/>
      <c r="K667" s="81"/>
      <c r="L667" s="14"/>
      <c r="M667" s="15"/>
      <c r="N667" s="10"/>
      <c r="O667" s="10"/>
      <c r="P667" s="10"/>
      <c r="Q667" s="10"/>
      <c r="R667" s="10"/>
      <c r="S667" s="11"/>
      <c r="T667" s="11"/>
      <c r="U667" s="11"/>
      <c r="V667" s="11"/>
    </row>
    <row r="668" spans="4:22" s="1" customFormat="1" x14ac:dyDescent="0.25">
      <c r="D668" s="81"/>
      <c r="E668" s="81"/>
      <c r="F668" s="81"/>
      <c r="G668" s="81"/>
      <c r="H668" s="81"/>
      <c r="I668" s="81"/>
      <c r="J668" s="81"/>
      <c r="K668" s="81"/>
      <c r="L668" s="14"/>
      <c r="M668" s="15"/>
      <c r="N668" s="10"/>
      <c r="O668" s="10"/>
      <c r="P668" s="10"/>
      <c r="Q668" s="10"/>
      <c r="R668" s="10"/>
      <c r="S668" s="11"/>
      <c r="T668" s="11"/>
      <c r="U668" s="11"/>
      <c r="V668" s="11"/>
    </row>
    <row r="669" spans="4:22" s="1" customFormat="1" x14ac:dyDescent="0.25">
      <c r="D669" s="81"/>
      <c r="E669" s="81"/>
      <c r="F669" s="81"/>
      <c r="G669" s="81"/>
      <c r="H669" s="81"/>
      <c r="I669" s="81"/>
      <c r="J669" s="81"/>
      <c r="K669" s="81"/>
      <c r="L669" s="14"/>
      <c r="M669" s="15"/>
      <c r="N669" s="10"/>
      <c r="O669" s="10"/>
      <c r="P669" s="10"/>
      <c r="Q669" s="10"/>
      <c r="R669" s="10"/>
      <c r="S669" s="11"/>
      <c r="T669" s="11"/>
      <c r="U669" s="11"/>
      <c r="V669" s="11"/>
    </row>
    <row r="670" spans="4:22" s="1" customFormat="1" x14ac:dyDescent="0.25">
      <c r="D670" s="81"/>
      <c r="E670" s="81"/>
      <c r="F670" s="81"/>
      <c r="G670" s="81"/>
      <c r="H670" s="81"/>
      <c r="I670" s="81"/>
      <c r="J670" s="81"/>
      <c r="K670" s="81"/>
      <c r="L670" s="14"/>
      <c r="M670" s="15"/>
      <c r="N670" s="10"/>
      <c r="O670" s="10"/>
      <c r="P670" s="10"/>
      <c r="Q670" s="10"/>
      <c r="R670" s="10"/>
      <c r="S670" s="11"/>
      <c r="T670" s="11"/>
      <c r="U670" s="11"/>
      <c r="V670" s="11"/>
    </row>
    <row r="671" spans="4:22" s="1" customFormat="1" x14ac:dyDescent="0.25">
      <c r="D671" s="81"/>
      <c r="E671" s="81"/>
      <c r="F671" s="81"/>
      <c r="G671" s="81"/>
      <c r="H671" s="81"/>
      <c r="I671" s="81"/>
      <c r="J671" s="81"/>
      <c r="K671" s="81"/>
      <c r="L671" s="14"/>
      <c r="M671" s="15"/>
      <c r="N671" s="10"/>
      <c r="O671" s="10"/>
      <c r="P671" s="10"/>
      <c r="Q671" s="10"/>
      <c r="R671" s="10"/>
      <c r="S671" s="11"/>
      <c r="T671" s="11"/>
      <c r="U671" s="11"/>
      <c r="V671" s="11"/>
    </row>
    <row r="672" spans="4:22" s="1" customFormat="1" x14ac:dyDescent="0.25">
      <c r="D672" s="81"/>
      <c r="E672" s="81"/>
      <c r="F672" s="81"/>
      <c r="G672" s="81"/>
      <c r="H672" s="81"/>
      <c r="I672" s="81"/>
      <c r="J672" s="81"/>
      <c r="K672" s="81"/>
      <c r="L672" s="14"/>
      <c r="M672" s="15"/>
      <c r="N672" s="10"/>
      <c r="O672" s="10"/>
      <c r="P672" s="10"/>
      <c r="Q672" s="10"/>
      <c r="R672" s="10"/>
      <c r="S672" s="11"/>
      <c r="T672" s="11"/>
      <c r="U672" s="11"/>
      <c r="V672" s="11"/>
    </row>
    <row r="673" spans="4:22" s="1" customFormat="1" x14ac:dyDescent="0.25">
      <c r="D673" s="81"/>
      <c r="E673" s="81"/>
      <c r="F673" s="81"/>
      <c r="G673" s="81"/>
      <c r="H673" s="81"/>
      <c r="I673" s="81"/>
      <c r="J673" s="81"/>
      <c r="K673" s="81"/>
      <c r="L673" s="14"/>
      <c r="M673" s="15"/>
      <c r="N673" s="10"/>
      <c r="O673" s="10"/>
      <c r="P673" s="10"/>
      <c r="Q673" s="10"/>
      <c r="R673" s="10"/>
      <c r="S673" s="11"/>
      <c r="T673" s="11"/>
      <c r="U673" s="11"/>
      <c r="V673" s="11"/>
    </row>
    <row r="674" spans="4:22" s="1" customFormat="1" x14ac:dyDescent="0.25">
      <c r="D674" s="81"/>
      <c r="E674" s="81"/>
      <c r="F674" s="81"/>
      <c r="G674" s="81"/>
      <c r="H674" s="81"/>
      <c r="I674" s="81"/>
      <c r="J674" s="81"/>
      <c r="K674" s="81"/>
      <c r="L674" s="14"/>
      <c r="M674" s="15"/>
      <c r="N674" s="10"/>
      <c r="O674" s="10"/>
      <c r="P674" s="10"/>
      <c r="Q674" s="10"/>
      <c r="R674" s="10"/>
      <c r="S674" s="11"/>
      <c r="T674" s="11"/>
      <c r="U674" s="11"/>
      <c r="V674" s="11"/>
    </row>
    <row r="675" spans="4:22" s="1" customFormat="1" x14ac:dyDescent="0.25">
      <c r="D675" s="81"/>
      <c r="E675" s="81"/>
      <c r="F675" s="81"/>
      <c r="G675" s="81"/>
      <c r="H675" s="81"/>
      <c r="I675" s="81"/>
      <c r="J675" s="81"/>
      <c r="K675" s="81"/>
      <c r="L675" s="14"/>
      <c r="M675" s="15"/>
      <c r="N675" s="10"/>
      <c r="O675" s="10"/>
      <c r="P675" s="10"/>
      <c r="Q675" s="10"/>
      <c r="R675" s="10"/>
      <c r="S675" s="11"/>
      <c r="T675" s="11"/>
      <c r="U675" s="11"/>
      <c r="V675" s="11"/>
    </row>
    <row r="676" spans="4:22" s="1" customFormat="1" x14ac:dyDescent="0.25">
      <c r="D676" s="81"/>
      <c r="E676" s="81"/>
      <c r="F676" s="81"/>
      <c r="G676" s="81"/>
      <c r="H676" s="81"/>
      <c r="I676" s="81"/>
      <c r="J676" s="81"/>
      <c r="K676" s="81"/>
      <c r="L676" s="14"/>
      <c r="M676" s="15"/>
      <c r="N676" s="10"/>
      <c r="O676" s="10"/>
      <c r="P676" s="10"/>
      <c r="Q676" s="10"/>
      <c r="R676" s="10"/>
      <c r="S676" s="11"/>
      <c r="T676" s="11"/>
      <c r="U676" s="11"/>
      <c r="V676" s="11"/>
    </row>
    <row r="677" spans="4:22" s="1" customFormat="1" x14ac:dyDescent="0.25">
      <c r="D677" s="81"/>
      <c r="E677" s="81"/>
      <c r="F677" s="81"/>
      <c r="G677" s="81"/>
      <c r="H677" s="81"/>
      <c r="I677" s="81"/>
      <c r="J677" s="81"/>
      <c r="K677" s="81"/>
      <c r="L677" s="14"/>
      <c r="M677" s="15"/>
      <c r="N677" s="10"/>
      <c r="O677" s="10"/>
      <c r="P677" s="10"/>
      <c r="Q677" s="10"/>
      <c r="R677" s="10"/>
      <c r="S677" s="11"/>
      <c r="T677" s="11"/>
      <c r="U677" s="11"/>
      <c r="V677" s="11"/>
    </row>
    <row r="678" spans="4:22" s="1" customFormat="1" x14ac:dyDescent="0.25">
      <c r="D678" s="81"/>
      <c r="E678" s="81"/>
      <c r="F678" s="81"/>
      <c r="G678" s="81"/>
      <c r="H678" s="81"/>
      <c r="I678" s="81"/>
      <c r="J678" s="81"/>
      <c r="K678" s="81"/>
      <c r="L678" s="14"/>
      <c r="M678" s="15"/>
      <c r="N678" s="10"/>
      <c r="O678" s="10"/>
      <c r="P678" s="10"/>
      <c r="Q678" s="10"/>
      <c r="R678" s="10"/>
      <c r="S678" s="11"/>
      <c r="T678" s="11"/>
      <c r="U678" s="11"/>
      <c r="V678" s="11"/>
    </row>
    <row r="679" spans="4:22" s="1" customFormat="1" x14ac:dyDescent="0.25">
      <c r="D679" s="81"/>
      <c r="E679" s="81"/>
      <c r="F679" s="81"/>
      <c r="G679" s="81"/>
      <c r="H679" s="81"/>
      <c r="I679" s="81"/>
      <c r="J679" s="81"/>
      <c r="K679" s="81"/>
      <c r="L679" s="14"/>
      <c r="M679" s="15"/>
      <c r="N679" s="10"/>
      <c r="O679" s="10"/>
      <c r="P679" s="10"/>
      <c r="Q679" s="10"/>
      <c r="R679" s="10"/>
      <c r="S679" s="11"/>
      <c r="T679" s="11"/>
      <c r="U679" s="11"/>
      <c r="V679" s="11"/>
    </row>
    <row r="680" spans="4:22" s="1" customFormat="1" x14ac:dyDescent="0.25">
      <c r="D680" s="81"/>
      <c r="E680" s="81"/>
      <c r="F680" s="81"/>
      <c r="G680" s="81"/>
      <c r="H680" s="81"/>
      <c r="I680" s="81"/>
      <c r="J680" s="81"/>
      <c r="K680" s="81"/>
      <c r="L680" s="14"/>
      <c r="M680" s="15"/>
      <c r="N680" s="10"/>
      <c r="O680" s="10"/>
      <c r="P680" s="10"/>
      <c r="Q680" s="10"/>
      <c r="R680" s="10"/>
      <c r="S680" s="11"/>
      <c r="T680" s="11"/>
      <c r="U680" s="11"/>
      <c r="V680" s="11"/>
    </row>
    <row r="681" spans="4:22" s="1" customFormat="1" x14ac:dyDescent="0.25">
      <c r="D681" s="81"/>
      <c r="E681" s="81"/>
      <c r="F681" s="81"/>
      <c r="G681" s="81"/>
      <c r="H681" s="81"/>
      <c r="I681" s="81"/>
      <c r="J681" s="81"/>
      <c r="K681" s="81"/>
      <c r="L681" s="14"/>
      <c r="M681" s="15"/>
      <c r="N681" s="10"/>
      <c r="O681" s="10"/>
      <c r="P681" s="10"/>
      <c r="Q681" s="10"/>
      <c r="R681" s="10"/>
      <c r="S681" s="11"/>
      <c r="T681" s="11"/>
      <c r="U681" s="11"/>
      <c r="V681" s="11"/>
    </row>
    <row r="682" spans="4:22" s="1" customFormat="1" x14ac:dyDescent="0.25">
      <c r="D682" s="81"/>
      <c r="E682" s="81"/>
      <c r="F682" s="81"/>
      <c r="G682" s="81"/>
      <c r="H682" s="81"/>
      <c r="I682" s="81"/>
      <c r="J682" s="81"/>
      <c r="K682" s="81"/>
      <c r="L682" s="14"/>
      <c r="M682" s="15"/>
      <c r="N682" s="10"/>
      <c r="O682" s="10"/>
      <c r="P682" s="10"/>
      <c r="Q682" s="10"/>
      <c r="R682" s="10"/>
      <c r="S682" s="11"/>
      <c r="T682" s="11"/>
      <c r="U682" s="11"/>
      <c r="V682" s="11"/>
    </row>
    <row r="683" spans="4:22" s="1" customFormat="1" x14ac:dyDescent="0.25">
      <c r="D683" s="81"/>
      <c r="E683" s="81"/>
      <c r="F683" s="81"/>
      <c r="G683" s="81"/>
      <c r="H683" s="81"/>
      <c r="I683" s="81"/>
      <c r="J683" s="81"/>
      <c r="K683" s="81"/>
      <c r="L683" s="14"/>
      <c r="M683" s="15"/>
      <c r="N683" s="10"/>
      <c r="O683" s="10"/>
      <c r="P683" s="10"/>
      <c r="Q683" s="10"/>
      <c r="R683" s="10"/>
      <c r="S683" s="11"/>
      <c r="T683" s="11"/>
      <c r="U683" s="11"/>
      <c r="V683" s="11"/>
    </row>
    <row r="684" spans="4:22" s="1" customFormat="1" x14ac:dyDescent="0.25">
      <c r="D684" s="81"/>
      <c r="E684" s="81"/>
      <c r="F684" s="81"/>
      <c r="G684" s="81"/>
      <c r="H684" s="81"/>
      <c r="I684" s="81"/>
      <c r="J684" s="81"/>
      <c r="K684" s="81"/>
      <c r="L684" s="14"/>
      <c r="M684" s="15"/>
      <c r="N684" s="10"/>
      <c r="O684" s="10"/>
      <c r="P684" s="10"/>
      <c r="Q684" s="10"/>
      <c r="R684" s="10"/>
      <c r="S684" s="11"/>
      <c r="T684" s="11"/>
      <c r="U684" s="11"/>
      <c r="V684" s="11"/>
    </row>
    <row r="685" spans="4:22" s="1" customFormat="1" x14ac:dyDescent="0.25">
      <c r="D685" s="81"/>
      <c r="E685" s="81"/>
      <c r="F685" s="81"/>
      <c r="G685" s="81"/>
      <c r="H685" s="81"/>
      <c r="I685" s="81"/>
      <c r="J685" s="81"/>
      <c r="K685" s="81"/>
      <c r="L685" s="14"/>
      <c r="M685" s="15"/>
      <c r="N685" s="10"/>
      <c r="O685" s="10"/>
      <c r="P685" s="10"/>
      <c r="Q685" s="10"/>
      <c r="R685" s="10"/>
      <c r="S685" s="11"/>
      <c r="T685" s="11"/>
      <c r="U685" s="11"/>
      <c r="V685" s="11"/>
    </row>
    <row r="686" spans="4:22" s="1" customFormat="1" x14ac:dyDescent="0.25">
      <c r="D686" s="81"/>
      <c r="E686" s="81"/>
      <c r="F686" s="81"/>
      <c r="G686" s="81"/>
      <c r="H686" s="81"/>
      <c r="I686" s="81"/>
      <c r="J686" s="81"/>
      <c r="K686" s="81"/>
      <c r="L686" s="14"/>
      <c r="M686" s="15"/>
      <c r="N686" s="10"/>
      <c r="O686" s="10"/>
      <c r="P686" s="10"/>
      <c r="Q686" s="10"/>
      <c r="R686" s="10"/>
      <c r="S686" s="11"/>
      <c r="T686" s="11"/>
      <c r="U686" s="11"/>
      <c r="V686" s="11"/>
    </row>
    <row r="687" spans="4:22" s="1" customFormat="1" x14ac:dyDescent="0.25">
      <c r="D687" s="81"/>
      <c r="E687" s="81"/>
      <c r="F687" s="81"/>
      <c r="G687" s="81"/>
      <c r="H687" s="81"/>
      <c r="I687" s="81"/>
      <c r="J687" s="81"/>
      <c r="K687" s="81"/>
      <c r="L687" s="14"/>
      <c r="M687" s="15"/>
      <c r="N687" s="10"/>
      <c r="O687" s="10"/>
      <c r="P687" s="10"/>
      <c r="Q687" s="10"/>
      <c r="R687" s="10"/>
      <c r="S687" s="11"/>
      <c r="T687" s="11"/>
      <c r="U687" s="11"/>
      <c r="V687" s="11"/>
    </row>
    <row r="688" spans="4:22" s="1" customFormat="1" x14ac:dyDescent="0.25">
      <c r="D688" s="81"/>
      <c r="E688" s="81"/>
      <c r="F688" s="81"/>
      <c r="G688" s="81"/>
      <c r="H688" s="81"/>
      <c r="I688" s="81"/>
      <c r="J688" s="81"/>
      <c r="K688" s="81"/>
      <c r="L688" s="14"/>
      <c r="M688" s="15"/>
      <c r="N688" s="10"/>
      <c r="O688" s="10"/>
      <c r="P688" s="10"/>
      <c r="Q688" s="10"/>
      <c r="R688" s="10"/>
      <c r="S688" s="11"/>
      <c r="T688" s="11"/>
      <c r="U688" s="11"/>
      <c r="V688" s="11"/>
    </row>
    <row r="689" spans="4:22" s="1" customFormat="1" x14ac:dyDescent="0.25">
      <c r="D689" s="81"/>
      <c r="E689" s="81"/>
      <c r="F689" s="81"/>
      <c r="G689" s="81"/>
      <c r="H689" s="81"/>
      <c r="I689" s="81"/>
      <c r="J689" s="81"/>
      <c r="K689" s="81"/>
      <c r="L689" s="14"/>
      <c r="M689" s="15"/>
      <c r="N689" s="10"/>
      <c r="O689" s="10"/>
      <c r="P689" s="10"/>
      <c r="Q689" s="10"/>
      <c r="R689" s="10"/>
      <c r="S689" s="11"/>
      <c r="T689" s="11"/>
      <c r="U689" s="11"/>
      <c r="V689" s="11"/>
    </row>
    <row r="690" spans="4:22" s="1" customFormat="1" x14ac:dyDescent="0.25">
      <c r="D690" s="81"/>
      <c r="E690" s="81"/>
      <c r="F690" s="81"/>
      <c r="G690" s="81"/>
      <c r="H690" s="81"/>
      <c r="I690" s="81"/>
      <c r="J690" s="81"/>
      <c r="K690" s="81"/>
      <c r="L690" s="14"/>
      <c r="M690" s="15"/>
      <c r="N690" s="10"/>
      <c r="O690" s="10"/>
      <c r="P690" s="10"/>
      <c r="Q690" s="10"/>
      <c r="R690" s="10"/>
      <c r="S690" s="11"/>
      <c r="T690" s="11"/>
      <c r="U690" s="11"/>
      <c r="V690" s="11"/>
    </row>
    <row r="691" spans="4:22" s="1" customFormat="1" x14ac:dyDescent="0.25">
      <c r="D691" s="81"/>
      <c r="E691" s="81"/>
      <c r="F691" s="81"/>
      <c r="G691" s="81"/>
      <c r="H691" s="81"/>
      <c r="I691" s="81"/>
      <c r="J691" s="81"/>
      <c r="K691" s="81"/>
      <c r="L691" s="14"/>
      <c r="M691" s="15"/>
      <c r="N691" s="10"/>
      <c r="O691" s="10"/>
      <c r="P691" s="10"/>
      <c r="Q691" s="10"/>
      <c r="R691" s="10"/>
      <c r="S691" s="11"/>
      <c r="T691" s="11"/>
      <c r="U691" s="11"/>
      <c r="V691" s="11"/>
    </row>
    <row r="692" spans="4:22" s="1" customFormat="1" x14ac:dyDescent="0.25">
      <c r="D692" s="81"/>
      <c r="E692" s="81"/>
      <c r="F692" s="81"/>
      <c r="G692" s="81"/>
      <c r="H692" s="81"/>
      <c r="I692" s="81"/>
      <c r="J692" s="81"/>
      <c r="K692" s="81"/>
      <c r="L692" s="14"/>
      <c r="M692" s="15"/>
      <c r="N692" s="10"/>
      <c r="O692" s="10"/>
      <c r="P692" s="10"/>
      <c r="Q692" s="10"/>
      <c r="R692" s="10"/>
      <c r="S692" s="11"/>
      <c r="T692" s="11"/>
      <c r="U692" s="11"/>
      <c r="V692" s="11"/>
    </row>
    <row r="693" spans="4:22" s="1" customFormat="1" x14ac:dyDescent="0.25">
      <c r="D693" s="81"/>
      <c r="E693" s="81"/>
      <c r="F693" s="81"/>
      <c r="G693" s="81"/>
      <c r="H693" s="81"/>
      <c r="I693" s="81"/>
      <c r="J693" s="81"/>
      <c r="K693" s="81"/>
      <c r="L693" s="14"/>
      <c r="M693" s="15"/>
      <c r="N693" s="10"/>
      <c r="O693" s="10"/>
      <c r="P693" s="10"/>
      <c r="Q693" s="10"/>
      <c r="R693" s="10"/>
      <c r="S693" s="11"/>
      <c r="T693" s="11"/>
      <c r="U693" s="11"/>
      <c r="V693" s="11"/>
    </row>
    <row r="694" spans="4:22" s="1" customFormat="1" x14ac:dyDescent="0.25">
      <c r="D694" s="81"/>
      <c r="E694" s="81"/>
      <c r="F694" s="81"/>
      <c r="G694" s="81"/>
      <c r="H694" s="81"/>
      <c r="I694" s="81"/>
      <c r="J694" s="81"/>
      <c r="K694" s="81"/>
      <c r="L694" s="14"/>
      <c r="M694" s="15"/>
      <c r="N694" s="10"/>
      <c r="O694" s="10"/>
      <c r="P694" s="10"/>
      <c r="Q694" s="10"/>
      <c r="R694" s="10"/>
      <c r="S694" s="11"/>
      <c r="T694" s="11"/>
      <c r="U694" s="11"/>
      <c r="V694" s="11"/>
    </row>
    <row r="695" spans="4:22" s="1" customFormat="1" x14ac:dyDescent="0.25">
      <c r="D695" s="81"/>
      <c r="E695" s="81"/>
      <c r="F695" s="81"/>
      <c r="G695" s="81"/>
      <c r="H695" s="81"/>
      <c r="I695" s="81"/>
      <c r="J695" s="81"/>
      <c r="K695" s="81"/>
      <c r="L695" s="14"/>
      <c r="M695" s="15"/>
      <c r="N695" s="10"/>
      <c r="O695" s="10"/>
      <c r="P695" s="10"/>
      <c r="Q695" s="10"/>
      <c r="R695" s="10"/>
      <c r="S695" s="11"/>
      <c r="T695" s="11"/>
      <c r="U695" s="11"/>
      <c r="V695" s="11"/>
    </row>
    <row r="696" spans="4:22" s="1" customFormat="1" x14ac:dyDescent="0.25">
      <c r="D696" s="81"/>
      <c r="E696" s="81"/>
      <c r="F696" s="81"/>
      <c r="G696" s="81"/>
      <c r="H696" s="81"/>
      <c r="I696" s="81"/>
      <c r="J696" s="81"/>
      <c r="K696" s="81"/>
      <c r="L696" s="14"/>
      <c r="M696" s="15"/>
      <c r="N696" s="10"/>
      <c r="O696" s="10"/>
      <c r="P696" s="10"/>
      <c r="Q696" s="10"/>
      <c r="R696" s="10"/>
      <c r="S696" s="11"/>
      <c r="T696" s="11"/>
      <c r="U696" s="11"/>
      <c r="V696" s="11"/>
    </row>
    <row r="697" spans="4:22" s="1" customFormat="1" x14ac:dyDescent="0.25">
      <c r="D697" s="81"/>
      <c r="E697" s="81"/>
      <c r="F697" s="81"/>
      <c r="G697" s="81"/>
      <c r="H697" s="81"/>
      <c r="I697" s="81"/>
      <c r="J697" s="81"/>
      <c r="K697" s="81"/>
      <c r="L697" s="14"/>
      <c r="M697" s="15"/>
      <c r="N697" s="10"/>
      <c r="O697" s="10"/>
      <c r="P697" s="10"/>
      <c r="Q697" s="10"/>
      <c r="R697" s="10"/>
      <c r="S697" s="11"/>
      <c r="T697" s="11"/>
      <c r="U697" s="11"/>
      <c r="V697" s="11"/>
    </row>
    <row r="698" spans="4:22" s="1" customFormat="1" x14ac:dyDescent="0.25">
      <c r="D698" s="81"/>
      <c r="E698" s="81"/>
      <c r="F698" s="81"/>
      <c r="G698" s="81"/>
      <c r="H698" s="81"/>
      <c r="I698" s="81"/>
      <c r="J698" s="81"/>
      <c r="K698" s="81"/>
      <c r="L698" s="14"/>
      <c r="M698" s="15"/>
      <c r="N698" s="10"/>
      <c r="O698" s="10"/>
      <c r="P698" s="10"/>
      <c r="Q698" s="10"/>
      <c r="R698" s="10"/>
      <c r="S698" s="11"/>
      <c r="T698" s="11"/>
      <c r="U698" s="11"/>
      <c r="V698" s="11"/>
    </row>
    <row r="699" spans="4:22" s="1" customFormat="1" x14ac:dyDescent="0.25">
      <c r="D699" s="81"/>
      <c r="E699" s="81"/>
      <c r="F699" s="81"/>
      <c r="G699" s="81"/>
      <c r="H699" s="81"/>
      <c r="I699" s="81"/>
      <c r="J699" s="81"/>
      <c r="K699" s="81"/>
      <c r="L699" s="14"/>
      <c r="M699" s="15"/>
      <c r="N699" s="10"/>
      <c r="O699" s="10"/>
      <c r="P699" s="10"/>
      <c r="Q699" s="10"/>
      <c r="R699" s="10"/>
      <c r="S699" s="11"/>
      <c r="T699" s="11"/>
      <c r="U699" s="11"/>
      <c r="V699" s="11"/>
    </row>
    <row r="700" spans="4:22" s="1" customFormat="1" x14ac:dyDescent="0.25">
      <c r="D700" s="81"/>
      <c r="E700" s="81"/>
      <c r="F700" s="81"/>
      <c r="G700" s="81"/>
      <c r="H700" s="81"/>
      <c r="I700" s="81"/>
      <c r="J700" s="81"/>
      <c r="K700" s="81"/>
      <c r="L700" s="14"/>
      <c r="M700" s="15"/>
      <c r="N700" s="10"/>
      <c r="O700" s="10"/>
      <c r="P700" s="10"/>
      <c r="Q700" s="10"/>
      <c r="R700" s="10"/>
      <c r="S700" s="11"/>
      <c r="T700" s="11"/>
      <c r="U700" s="11"/>
      <c r="V700" s="11"/>
    </row>
    <row r="701" spans="4:22" s="1" customFormat="1" x14ac:dyDescent="0.25">
      <c r="D701" s="81"/>
      <c r="E701" s="81"/>
      <c r="F701" s="81"/>
      <c r="G701" s="81"/>
      <c r="H701" s="81"/>
      <c r="I701" s="81"/>
      <c r="J701" s="81"/>
      <c r="K701" s="81"/>
      <c r="L701" s="14"/>
      <c r="M701" s="15"/>
      <c r="N701" s="10"/>
      <c r="O701" s="10"/>
      <c r="P701" s="10"/>
      <c r="Q701" s="10"/>
      <c r="R701" s="10"/>
      <c r="S701" s="11"/>
      <c r="T701" s="11"/>
      <c r="U701" s="11"/>
      <c r="V701" s="11"/>
    </row>
    <row r="702" spans="4:22" s="1" customFormat="1" x14ac:dyDescent="0.25">
      <c r="D702" s="81"/>
      <c r="E702" s="81"/>
      <c r="F702" s="81"/>
      <c r="G702" s="81"/>
      <c r="H702" s="81"/>
      <c r="I702" s="81"/>
      <c r="J702" s="81"/>
      <c r="K702" s="81"/>
      <c r="L702" s="14"/>
      <c r="M702" s="15"/>
      <c r="N702" s="10"/>
      <c r="O702" s="10"/>
      <c r="P702" s="10"/>
      <c r="Q702" s="10"/>
      <c r="R702" s="10"/>
      <c r="S702" s="11"/>
      <c r="T702" s="11"/>
      <c r="U702" s="11"/>
      <c r="V702" s="11"/>
    </row>
    <row r="703" spans="4:22" s="1" customFormat="1" x14ac:dyDescent="0.25">
      <c r="D703" s="81"/>
      <c r="E703" s="81"/>
      <c r="F703" s="81"/>
      <c r="G703" s="81"/>
      <c r="H703" s="81"/>
      <c r="I703" s="81"/>
      <c r="J703" s="81"/>
      <c r="K703" s="81"/>
      <c r="L703" s="14"/>
      <c r="M703" s="15"/>
      <c r="N703" s="10"/>
      <c r="O703" s="10"/>
      <c r="P703" s="10"/>
      <c r="Q703" s="10"/>
      <c r="R703" s="10"/>
      <c r="S703" s="11"/>
      <c r="T703" s="11"/>
      <c r="U703" s="11"/>
      <c r="V703" s="11"/>
    </row>
    <row r="704" spans="4:22" s="1" customFormat="1" x14ac:dyDescent="0.25">
      <c r="D704" s="81"/>
      <c r="E704" s="81"/>
      <c r="F704" s="81"/>
      <c r="G704" s="81"/>
      <c r="H704" s="81"/>
      <c r="I704" s="81"/>
      <c r="J704" s="81"/>
      <c r="K704" s="81"/>
      <c r="L704" s="14"/>
      <c r="M704" s="15"/>
      <c r="N704" s="10"/>
      <c r="O704" s="10"/>
      <c r="P704" s="10"/>
      <c r="Q704" s="10"/>
      <c r="R704" s="10"/>
      <c r="S704" s="11"/>
      <c r="T704" s="11"/>
      <c r="U704" s="11"/>
      <c r="V704" s="11"/>
    </row>
    <row r="705" spans="4:22" s="1" customFormat="1" x14ac:dyDescent="0.25">
      <c r="D705" s="81"/>
      <c r="E705" s="81"/>
      <c r="F705" s="81"/>
      <c r="G705" s="81"/>
      <c r="H705" s="81"/>
      <c r="I705" s="81"/>
      <c r="J705" s="81"/>
      <c r="K705" s="81"/>
      <c r="L705" s="14"/>
      <c r="M705" s="15"/>
      <c r="N705" s="10"/>
      <c r="O705" s="10"/>
      <c r="P705" s="10"/>
      <c r="Q705" s="10"/>
      <c r="R705" s="10"/>
      <c r="S705" s="11"/>
      <c r="T705" s="11"/>
      <c r="U705" s="11"/>
      <c r="V705" s="11"/>
    </row>
    <row r="706" spans="4:22" s="1" customFormat="1" x14ac:dyDescent="0.25">
      <c r="D706" s="81"/>
      <c r="E706" s="81"/>
      <c r="F706" s="81"/>
      <c r="G706" s="81"/>
      <c r="H706" s="81"/>
      <c r="I706" s="81"/>
      <c r="J706" s="81"/>
      <c r="K706" s="81"/>
      <c r="L706" s="14"/>
      <c r="M706" s="15"/>
      <c r="N706" s="10"/>
      <c r="O706" s="10"/>
      <c r="P706" s="10"/>
      <c r="Q706" s="10"/>
      <c r="R706" s="10"/>
      <c r="S706" s="11"/>
      <c r="T706" s="11"/>
      <c r="U706" s="11"/>
      <c r="V706" s="11"/>
    </row>
    <row r="707" spans="4:22" s="1" customFormat="1" x14ac:dyDescent="0.25">
      <c r="D707" s="81"/>
      <c r="E707" s="81"/>
      <c r="F707" s="81"/>
      <c r="G707" s="81"/>
      <c r="H707" s="81"/>
      <c r="I707" s="81"/>
      <c r="J707" s="81"/>
      <c r="K707" s="81"/>
      <c r="L707" s="14"/>
      <c r="M707" s="15"/>
      <c r="N707" s="10"/>
      <c r="O707" s="10"/>
      <c r="P707" s="10"/>
      <c r="Q707" s="10"/>
      <c r="R707" s="10"/>
      <c r="S707" s="11"/>
      <c r="T707" s="11"/>
      <c r="U707" s="11"/>
      <c r="V707" s="11"/>
    </row>
    <row r="708" spans="4:22" s="1" customFormat="1" x14ac:dyDescent="0.25">
      <c r="D708" s="81"/>
      <c r="E708" s="81"/>
      <c r="F708" s="81"/>
      <c r="G708" s="81"/>
      <c r="H708" s="81"/>
      <c r="I708" s="81"/>
      <c r="J708" s="81"/>
      <c r="K708" s="81"/>
      <c r="L708" s="14"/>
      <c r="M708" s="15"/>
      <c r="N708" s="10"/>
      <c r="O708" s="10"/>
      <c r="P708" s="10"/>
      <c r="Q708" s="10"/>
      <c r="R708" s="10"/>
      <c r="S708" s="11"/>
      <c r="T708" s="11"/>
      <c r="U708" s="11"/>
      <c r="V708" s="11"/>
    </row>
    <row r="709" spans="4:22" s="1" customFormat="1" x14ac:dyDescent="0.25">
      <c r="D709" s="81"/>
      <c r="E709" s="81"/>
      <c r="F709" s="81"/>
      <c r="G709" s="81"/>
      <c r="H709" s="81"/>
      <c r="I709" s="81"/>
      <c r="J709" s="81"/>
      <c r="K709" s="81"/>
      <c r="L709" s="14"/>
      <c r="M709" s="15"/>
      <c r="N709" s="10"/>
      <c r="O709" s="10"/>
      <c r="P709" s="10"/>
      <c r="Q709" s="10"/>
      <c r="R709" s="10"/>
      <c r="S709" s="11"/>
      <c r="T709" s="11"/>
      <c r="U709" s="11"/>
      <c r="V709" s="11"/>
    </row>
    <row r="710" spans="4:22" s="1" customFormat="1" x14ac:dyDescent="0.25">
      <c r="D710" s="81"/>
      <c r="E710" s="81"/>
      <c r="F710" s="81"/>
      <c r="G710" s="81"/>
      <c r="H710" s="81"/>
      <c r="I710" s="81"/>
      <c r="J710" s="81"/>
      <c r="K710" s="81"/>
      <c r="L710" s="14"/>
      <c r="M710" s="15"/>
      <c r="N710" s="10"/>
      <c r="O710" s="10"/>
      <c r="P710" s="10"/>
      <c r="Q710" s="10"/>
      <c r="R710" s="10"/>
      <c r="S710" s="11"/>
      <c r="T710" s="11"/>
      <c r="U710" s="11"/>
      <c r="V710" s="11"/>
    </row>
    <row r="711" spans="4:22" s="1" customFormat="1" x14ac:dyDescent="0.25">
      <c r="D711" s="81"/>
      <c r="E711" s="81"/>
      <c r="F711" s="81"/>
      <c r="G711" s="81"/>
      <c r="H711" s="81"/>
      <c r="I711" s="81"/>
      <c r="J711" s="81"/>
      <c r="K711" s="81"/>
      <c r="L711" s="14"/>
      <c r="M711" s="15"/>
      <c r="N711" s="10"/>
      <c r="O711" s="10"/>
      <c r="P711" s="10"/>
      <c r="Q711" s="10"/>
      <c r="R711" s="10"/>
      <c r="S711" s="11"/>
      <c r="T711" s="11"/>
      <c r="U711" s="11"/>
      <c r="V711" s="11"/>
    </row>
    <row r="712" spans="4:22" s="1" customFormat="1" x14ac:dyDescent="0.25">
      <c r="D712" s="81"/>
      <c r="E712" s="81"/>
      <c r="F712" s="81"/>
      <c r="G712" s="81"/>
      <c r="H712" s="81"/>
      <c r="I712" s="81"/>
      <c r="J712" s="81"/>
      <c r="K712" s="81"/>
      <c r="L712" s="14"/>
      <c r="M712" s="15"/>
      <c r="N712" s="10"/>
      <c r="O712" s="10"/>
      <c r="P712" s="10"/>
      <c r="Q712" s="10"/>
      <c r="R712" s="10"/>
      <c r="S712" s="11"/>
      <c r="T712" s="11"/>
      <c r="U712" s="11"/>
      <c r="V712" s="11"/>
    </row>
    <row r="713" spans="4:22" s="1" customFormat="1" x14ac:dyDescent="0.25">
      <c r="D713" s="81"/>
      <c r="E713" s="81"/>
      <c r="F713" s="81"/>
      <c r="G713" s="81"/>
      <c r="H713" s="81"/>
      <c r="I713" s="81"/>
      <c r="J713" s="81"/>
      <c r="K713" s="81"/>
      <c r="L713" s="14"/>
      <c r="M713" s="15"/>
      <c r="N713" s="10"/>
      <c r="O713" s="10"/>
      <c r="P713" s="10"/>
      <c r="Q713" s="10"/>
      <c r="R713" s="10"/>
      <c r="S713" s="11"/>
      <c r="T713" s="11"/>
      <c r="U713" s="11"/>
      <c r="V713" s="11"/>
    </row>
    <row r="714" spans="4:22" s="1" customFormat="1" x14ac:dyDescent="0.25">
      <c r="D714" s="81"/>
      <c r="E714" s="81"/>
      <c r="F714" s="81"/>
      <c r="G714" s="81"/>
      <c r="H714" s="81"/>
      <c r="I714" s="81"/>
      <c r="J714" s="81"/>
      <c r="K714" s="81"/>
      <c r="L714" s="14"/>
      <c r="M714" s="15"/>
      <c r="N714" s="10"/>
      <c r="O714" s="10"/>
      <c r="P714" s="10"/>
      <c r="Q714" s="10"/>
      <c r="R714" s="10"/>
      <c r="S714" s="11"/>
      <c r="T714" s="11"/>
      <c r="U714" s="11"/>
      <c r="V714" s="11"/>
    </row>
    <row r="715" spans="4:22" s="1" customFormat="1" x14ac:dyDescent="0.25">
      <c r="D715" s="81"/>
      <c r="E715" s="81"/>
      <c r="F715" s="81"/>
      <c r="G715" s="81"/>
      <c r="H715" s="81"/>
      <c r="I715" s="81"/>
      <c r="J715" s="81"/>
      <c r="K715" s="81"/>
      <c r="L715" s="14"/>
      <c r="M715" s="15"/>
      <c r="N715" s="10"/>
      <c r="O715" s="10"/>
      <c r="P715" s="10"/>
      <c r="Q715" s="10"/>
      <c r="R715" s="10"/>
      <c r="S715" s="11"/>
      <c r="T715" s="11"/>
      <c r="U715" s="11"/>
      <c r="V715" s="11"/>
    </row>
    <row r="716" spans="4:22" s="1" customFormat="1" x14ac:dyDescent="0.25">
      <c r="D716" s="81"/>
      <c r="E716" s="81"/>
      <c r="F716" s="81"/>
      <c r="G716" s="81"/>
      <c r="H716" s="81"/>
      <c r="I716" s="81"/>
      <c r="J716" s="81"/>
      <c r="K716" s="81"/>
      <c r="L716" s="14"/>
      <c r="M716" s="15"/>
      <c r="N716" s="10"/>
      <c r="O716" s="10"/>
      <c r="P716" s="10"/>
      <c r="Q716" s="10"/>
      <c r="R716" s="10"/>
      <c r="S716" s="11"/>
      <c r="T716" s="11"/>
      <c r="U716" s="11"/>
      <c r="V716" s="11"/>
    </row>
    <row r="717" spans="4:22" s="1" customFormat="1" x14ac:dyDescent="0.25">
      <c r="D717" s="81"/>
      <c r="E717" s="81"/>
      <c r="F717" s="81"/>
      <c r="G717" s="81"/>
      <c r="H717" s="81"/>
      <c r="I717" s="81"/>
      <c r="J717" s="81"/>
      <c r="K717" s="81"/>
      <c r="L717" s="14"/>
      <c r="M717" s="15"/>
      <c r="N717" s="10"/>
      <c r="O717" s="10"/>
      <c r="P717" s="10"/>
      <c r="Q717" s="10"/>
      <c r="R717" s="10"/>
      <c r="S717" s="11"/>
      <c r="T717" s="11"/>
      <c r="U717" s="11"/>
      <c r="V717" s="11"/>
    </row>
    <row r="718" spans="4:22" s="1" customFormat="1" x14ac:dyDescent="0.25">
      <c r="D718" s="81"/>
      <c r="E718" s="81"/>
      <c r="F718" s="81"/>
      <c r="G718" s="81"/>
      <c r="H718" s="81"/>
      <c r="I718" s="81"/>
      <c r="J718" s="81"/>
      <c r="K718" s="81"/>
      <c r="L718" s="14"/>
      <c r="M718" s="15"/>
      <c r="N718" s="10"/>
      <c r="O718" s="10"/>
      <c r="P718" s="10"/>
      <c r="Q718" s="10"/>
      <c r="R718" s="10"/>
      <c r="S718" s="11"/>
      <c r="T718" s="11"/>
      <c r="U718" s="11"/>
      <c r="V718" s="11"/>
    </row>
    <row r="719" spans="4:22" s="1" customFormat="1" x14ac:dyDescent="0.25">
      <c r="D719" s="81"/>
      <c r="E719" s="81"/>
      <c r="F719" s="81"/>
      <c r="G719" s="81"/>
      <c r="H719" s="81"/>
      <c r="I719" s="81"/>
      <c r="J719" s="81"/>
      <c r="K719" s="81"/>
      <c r="L719" s="14"/>
      <c r="M719" s="15"/>
      <c r="N719" s="10"/>
      <c r="O719" s="10"/>
      <c r="P719" s="10"/>
      <c r="Q719" s="10"/>
      <c r="R719" s="10"/>
      <c r="S719" s="11"/>
      <c r="T719" s="11"/>
      <c r="U719" s="11"/>
      <c r="V719" s="11"/>
    </row>
    <row r="720" spans="4:22" s="1" customFormat="1" x14ac:dyDescent="0.25">
      <c r="D720" s="81"/>
      <c r="E720" s="81"/>
      <c r="F720" s="81"/>
      <c r="G720" s="81"/>
      <c r="H720" s="81"/>
      <c r="I720" s="81"/>
      <c r="J720" s="81"/>
      <c r="K720" s="81"/>
      <c r="L720" s="14"/>
      <c r="M720" s="15"/>
      <c r="N720" s="10"/>
      <c r="O720" s="10"/>
      <c r="P720" s="10"/>
      <c r="Q720" s="10"/>
      <c r="R720" s="10"/>
      <c r="S720" s="11"/>
      <c r="T720" s="11"/>
      <c r="U720" s="11"/>
      <c r="V720" s="11"/>
    </row>
    <row r="721" spans="4:22" s="1" customFormat="1" x14ac:dyDescent="0.25">
      <c r="D721" s="81"/>
      <c r="E721" s="81"/>
      <c r="F721" s="81"/>
      <c r="G721" s="81"/>
      <c r="H721" s="81"/>
      <c r="I721" s="81"/>
      <c r="J721" s="81"/>
      <c r="K721" s="81"/>
      <c r="L721" s="14"/>
      <c r="M721" s="15"/>
      <c r="N721" s="10"/>
      <c r="O721" s="10"/>
      <c r="P721" s="10"/>
      <c r="Q721" s="10"/>
      <c r="R721" s="10"/>
      <c r="S721" s="11"/>
      <c r="T721" s="11"/>
      <c r="U721" s="11"/>
      <c r="V721" s="11"/>
    </row>
    <row r="722" spans="4:22" s="1" customFormat="1" x14ac:dyDescent="0.25">
      <c r="D722" s="81"/>
      <c r="E722" s="81"/>
      <c r="F722" s="81"/>
      <c r="G722" s="81"/>
      <c r="H722" s="81"/>
      <c r="I722" s="81"/>
      <c r="J722" s="81"/>
      <c r="K722" s="81"/>
      <c r="L722" s="14"/>
      <c r="M722" s="15"/>
      <c r="N722" s="10"/>
      <c r="O722" s="10"/>
      <c r="P722" s="10"/>
      <c r="Q722" s="10"/>
      <c r="R722" s="10"/>
      <c r="S722" s="11"/>
      <c r="T722" s="11"/>
      <c r="U722" s="11"/>
      <c r="V722" s="11"/>
    </row>
    <row r="723" spans="4:22" s="1" customFormat="1" x14ac:dyDescent="0.25">
      <c r="D723" s="81"/>
      <c r="E723" s="81"/>
      <c r="F723" s="81"/>
      <c r="G723" s="81"/>
      <c r="H723" s="81"/>
      <c r="I723" s="81"/>
      <c r="J723" s="81"/>
      <c r="K723" s="81"/>
      <c r="L723" s="14"/>
      <c r="M723" s="15"/>
      <c r="N723" s="10"/>
      <c r="O723" s="10"/>
      <c r="P723" s="10"/>
      <c r="Q723" s="10"/>
      <c r="R723" s="10"/>
      <c r="S723" s="11"/>
      <c r="T723" s="11"/>
      <c r="U723" s="11"/>
      <c r="V723" s="11"/>
    </row>
    <row r="724" spans="4:22" s="1" customFormat="1" x14ac:dyDescent="0.25">
      <c r="D724" s="81"/>
      <c r="E724" s="81"/>
      <c r="F724" s="81"/>
      <c r="G724" s="81"/>
      <c r="H724" s="81"/>
      <c r="I724" s="81"/>
      <c r="J724" s="81"/>
      <c r="K724" s="81"/>
      <c r="L724" s="14"/>
      <c r="M724" s="15"/>
      <c r="N724" s="10"/>
      <c r="O724" s="10"/>
      <c r="P724" s="10"/>
      <c r="Q724" s="10"/>
      <c r="R724" s="10"/>
      <c r="S724" s="11"/>
      <c r="T724" s="11"/>
      <c r="U724" s="11"/>
      <c r="V724" s="11"/>
    </row>
    <row r="725" spans="4:22" s="1" customFormat="1" x14ac:dyDescent="0.25">
      <c r="D725" s="81"/>
      <c r="E725" s="81"/>
      <c r="F725" s="81"/>
      <c r="G725" s="81"/>
      <c r="H725" s="81"/>
      <c r="I725" s="81"/>
      <c r="J725" s="81"/>
      <c r="K725" s="81"/>
      <c r="L725" s="14"/>
      <c r="M725" s="15"/>
      <c r="N725" s="10"/>
      <c r="O725" s="10"/>
      <c r="P725" s="10"/>
      <c r="Q725" s="10"/>
      <c r="R725" s="10"/>
      <c r="S725" s="11"/>
      <c r="T725" s="11"/>
      <c r="U725" s="11"/>
      <c r="V725" s="11"/>
    </row>
    <row r="726" spans="4:22" s="1" customFormat="1" x14ac:dyDescent="0.25">
      <c r="D726" s="81"/>
      <c r="E726" s="81"/>
      <c r="F726" s="81"/>
      <c r="G726" s="81"/>
      <c r="H726" s="81"/>
      <c r="I726" s="81"/>
      <c r="J726" s="81"/>
      <c r="K726" s="81"/>
      <c r="L726" s="14"/>
      <c r="M726" s="15"/>
      <c r="N726" s="10"/>
      <c r="O726" s="10"/>
      <c r="P726" s="10"/>
      <c r="Q726" s="10"/>
      <c r="R726" s="10"/>
      <c r="S726" s="11"/>
      <c r="T726" s="11"/>
      <c r="U726" s="11"/>
      <c r="V726" s="11"/>
    </row>
    <row r="727" spans="4:22" s="1" customFormat="1" x14ac:dyDescent="0.25">
      <c r="D727" s="81"/>
      <c r="E727" s="81"/>
      <c r="F727" s="81"/>
      <c r="G727" s="81"/>
      <c r="H727" s="81"/>
      <c r="I727" s="81"/>
      <c r="J727" s="81"/>
      <c r="K727" s="81"/>
      <c r="L727" s="14"/>
      <c r="M727" s="15"/>
      <c r="N727" s="10"/>
      <c r="O727" s="10"/>
      <c r="P727" s="10"/>
      <c r="Q727" s="10"/>
      <c r="R727" s="10"/>
      <c r="S727" s="11"/>
      <c r="T727" s="11"/>
      <c r="U727" s="11"/>
      <c r="V727" s="11"/>
    </row>
    <row r="728" spans="4:22" s="1" customFormat="1" x14ac:dyDescent="0.25">
      <c r="D728" s="81"/>
      <c r="E728" s="81"/>
      <c r="F728" s="81"/>
      <c r="G728" s="81"/>
      <c r="H728" s="81"/>
      <c r="I728" s="81"/>
      <c r="J728" s="81"/>
      <c r="K728" s="81"/>
      <c r="L728" s="14"/>
      <c r="M728" s="15"/>
      <c r="N728" s="10"/>
      <c r="O728" s="10"/>
      <c r="P728" s="10"/>
      <c r="Q728" s="10"/>
      <c r="R728" s="10"/>
      <c r="S728" s="11"/>
      <c r="T728" s="11"/>
      <c r="U728" s="11"/>
      <c r="V728" s="11"/>
    </row>
    <row r="729" spans="4:22" s="1" customFormat="1" x14ac:dyDescent="0.25">
      <c r="D729" s="81"/>
      <c r="E729" s="81"/>
      <c r="F729" s="81"/>
      <c r="G729" s="81"/>
      <c r="H729" s="81"/>
      <c r="I729" s="81"/>
      <c r="J729" s="81"/>
      <c r="K729" s="81"/>
      <c r="L729" s="14"/>
      <c r="M729" s="15"/>
      <c r="N729" s="10"/>
      <c r="O729" s="10"/>
      <c r="P729" s="10"/>
      <c r="Q729" s="10"/>
      <c r="R729" s="10"/>
      <c r="S729" s="11"/>
      <c r="T729" s="11"/>
      <c r="U729" s="11"/>
      <c r="V729" s="11"/>
    </row>
    <row r="730" spans="4:22" s="1" customFormat="1" x14ac:dyDescent="0.25">
      <c r="D730" s="81"/>
      <c r="E730" s="81"/>
      <c r="F730" s="81"/>
      <c r="G730" s="81"/>
      <c r="H730" s="81"/>
      <c r="I730" s="81"/>
      <c r="J730" s="81"/>
      <c r="K730" s="81"/>
      <c r="L730" s="14"/>
      <c r="M730" s="15"/>
      <c r="N730" s="10"/>
      <c r="O730" s="10"/>
      <c r="P730" s="10"/>
      <c r="Q730" s="10"/>
      <c r="R730" s="10"/>
      <c r="S730" s="11"/>
      <c r="T730" s="11"/>
      <c r="U730" s="11"/>
      <c r="V730" s="11"/>
    </row>
    <row r="731" spans="4:22" s="1" customFormat="1" x14ac:dyDescent="0.25">
      <c r="D731" s="81"/>
      <c r="E731" s="81"/>
      <c r="F731" s="81"/>
      <c r="G731" s="81"/>
      <c r="H731" s="81"/>
      <c r="I731" s="81"/>
      <c r="J731" s="81"/>
      <c r="K731" s="81"/>
      <c r="L731" s="14"/>
      <c r="M731" s="15"/>
      <c r="N731" s="10"/>
      <c r="O731" s="10"/>
      <c r="P731" s="10"/>
      <c r="Q731" s="10"/>
      <c r="R731" s="10"/>
      <c r="S731" s="11"/>
      <c r="T731" s="11"/>
      <c r="U731" s="11"/>
      <c r="V731" s="11"/>
    </row>
    <row r="732" spans="4:22" s="1" customFormat="1" x14ac:dyDescent="0.25">
      <c r="D732" s="81"/>
      <c r="E732" s="81"/>
      <c r="F732" s="81"/>
      <c r="G732" s="81"/>
      <c r="H732" s="81"/>
      <c r="I732" s="81"/>
      <c r="J732" s="81"/>
      <c r="K732" s="81"/>
      <c r="L732" s="14"/>
      <c r="M732" s="15"/>
      <c r="N732" s="10"/>
      <c r="O732" s="10"/>
      <c r="P732" s="10"/>
      <c r="Q732" s="10"/>
      <c r="R732" s="10"/>
      <c r="S732" s="11"/>
      <c r="T732" s="11"/>
      <c r="U732" s="11"/>
      <c r="V732" s="11"/>
    </row>
    <row r="733" spans="4:22" s="1" customFormat="1" x14ac:dyDescent="0.25">
      <c r="D733" s="81"/>
      <c r="E733" s="81"/>
      <c r="F733" s="81"/>
      <c r="G733" s="81"/>
      <c r="H733" s="81"/>
      <c r="I733" s="81"/>
      <c r="J733" s="81"/>
      <c r="K733" s="81"/>
      <c r="L733" s="14"/>
      <c r="M733" s="15"/>
      <c r="N733" s="10"/>
      <c r="O733" s="10"/>
      <c r="P733" s="10"/>
      <c r="Q733" s="10"/>
      <c r="R733" s="10"/>
      <c r="S733" s="11"/>
      <c r="T733" s="11"/>
      <c r="U733" s="11"/>
      <c r="V733" s="11"/>
    </row>
    <row r="734" spans="4:22" s="1" customFormat="1" x14ac:dyDescent="0.25">
      <c r="D734" s="81"/>
      <c r="E734" s="81"/>
      <c r="F734" s="81"/>
      <c r="G734" s="81"/>
      <c r="H734" s="81"/>
      <c r="I734" s="81"/>
      <c r="J734" s="81"/>
      <c r="K734" s="81"/>
      <c r="L734" s="14"/>
      <c r="M734" s="15"/>
      <c r="N734" s="10"/>
      <c r="O734" s="10"/>
      <c r="P734" s="10"/>
      <c r="Q734" s="10"/>
      <c r="R734" s="10"/>
      <c r="S734" s="11"/>
      <c r="T734" s="11"/>
      <c r="U734" s="11"/>
      <c r="V734" s="11"/>
    </row>
    <row r="735" spans="4:22" s="1" customFormat="1" x14ac:dyDescent="0.25">
      <c r="D735" s="81"/>
      <c r="E735" s="81"/>
      <c r="F735" s="81"/>
      <c r="G735" s="81"/>
      <c r="H735" s="81"/>
      <c r="I735" s="81"/>
      <c r="J735" s="81"/>
      <c r="K735" s="81"/>
      <c r="L735" s="14"/>
      <c r="M735" s="15"/>
      <c r="N735" s="10"/>
      <c r="O735" s="10"/>
      <c r="P735" s="10"/>
      <c r="Q735" s="10"/>
      <c r="R735" s="10"/>
      <c r="S735" s="11"/>
      <c r="T735" s="11"/>
      <c r="U735" s="11"/>
      <c r="V735" s="11"/>
    </row>
    <row r="736" spans="4:22" s="1" customFormat="1" x14ac:dyDescent="0.25">
      <c r="D736" s="81"/>
      <c r="E736" s="81"/>
      <c r="F736" s="81"/>
      <c r="G736" s="81"/>
      <c r="H736" s="81"/>
      <c r="I736" s="81"/>
      <c r="J736" s="81"/>
      <c r="K736" s="81"/>
      <c r="L736" s="14"/>
      <c r="M736" s="15"/>
      <c r="N736" s="10"/>
      <c r="O736" s="10"/>
      <c r="P736" s="10"/>
      <c r="Q736" s="10"/>
      <c r="R736" s="10"/>
      <c r="S736" s="11"/>
      <c r="T736" s="11"/>
      <c r="U736" s="11"/>
      <c r="V736" s="11"/>
    </row>
    <row r="737" spans="4:22" s="1" customFormat="1" x14ac:dyDescent="0.25">
      <c r="D737" s="81"/>
      <c r="E737" s="81"/>
      <c r="F737" s="81"/>
      <c r="G737" s="81"/>
      <c r="H737" s="81"/>
      <c r="I737" s="81"/>
      <c r="J737" s="81"/>
      <c r="K737" s="81"/>
      <c r="L737" s="14"/>
      <c r="M737" s="15"/>
      <c r="N737" s="10"/>
      <c r="O737" s="10"/>
      <c r="P737" s="10"/>
      <c r="Q737" s="10"/>
      <c r="R737" s="10"/>
      <c r="S737" s="11"/>
      <c r="T737" s="11"/>
      <c r="U737" s="11"/>
      <c r="V737" s="11"/>
    </row>
    <row r="738" spans="4:22" s="1" customFormat="1" x14ac:dyDescent="0.25">
      <c r="D738" s="81"/>
      <c r="E738" s="81"/>
      <c r="F738" s="81"/>
      <c r="G738" s="81"/>
      <c r="H738" s="81"/>
      <c r="I738" s="81"/>
      <c r="J738" s="81"/>
      <c r="K738" s="81"/>
      <c r="L738" s="14"/>
      <c r="M738" s="15"/>
      <c r="N738" s="10"/>
      <c r="O738" s="10"/>
      <c r="P738" s="10"/>
      <c r="Q738" s="10"/>
      <c r="R738" s="10"/>
      <c r="S738" s="11"/>
      <c r="T738" s="11"/>
      <c r="U738" s="11"/>
      <c r="V738" s="11"/>
    </row>
    <row r="739" spans="4:22" s="1" customFormat="1" x14ac:dyDescent="0.25">
      <c r="D739" s="81"/>
      <c r="E739" s="81"/>
      <c r="F739" s="81"/>
      <c r="G739" s="81"/>
      <c r="H739" s="81"/>
      <c r="I739" s="81"/>
      <c r="J739" s="81"/>
      <c r="K739" s="81"/>
      <c r="L739" s="14"/>
      <c r="M739" s="15"/>
      <c r="N739" s="10"/>
      <c r="O739" s="10"/>
      <c r="P739" s="10"/>
      <c r="Q739" s="10"/>
      <c r="R739" s="10"/>
      <c r="S739" s="11"/>
      <c r="T739" s="11"/>
      <c r="U739" s="11"/>
      <c r="V739" s="11"/>
    </row>
    <row r="740" spans="4:22" s="1" customFormat="1" x14ac:dyDescent="0.25">
      <c r="D740" s="81"/>
      <c r="E740" s="81"/>
      <c r="F740" s="81"/>
      <c r="G740" s="81"/>
      <c r="H740" s="81"/>
      <c r="I740" s="81"/>
      <c r="J740" s="81"/>
      <c r="K740" s="81"/>
      <c r="L740" s="14"/>
      <c r="M740" s="15"/>
      <c r="N740" s="10"/>
      <c r="O740" s="10"/>
      <c r="P740" s="10"/>
      <c r="Q740" s="10"/>
      <c r="R740" s="10"/>
      <c r="S740" s="11"/>
      <c r="T740" s="11"/>
      <c r="U740" s="11"/>
      <c r="V740" s="11"/>
    </row>
    <row r="741" spans="4:22" s="1" customFormat="1" x14ac:dyDescent="0.25">
      <c r="D741" s="81"/>
      <c r="E741" s="81"/>
      <c r="F741" s="81"/>
      <c r="G741" s="81"/>
      <c r="H741" s="81"/>
      <c r="I741" s="81"/>
      <c r="J741" s="81"/>
      <c r="K741" s="81"/>
      <c r="L741" s="14"/>
      <c r="M741" s="15"/>
      <c r="N741" s="10"/>
      <c r="O741" s="10"/>
      <c r="P741" s="10"/>
      <c r="Q741" s="10"/>
      <c r="R741" s="10"/>
      <c r="S741" s="11"/>
      <c r="T741" s="11"/>
      <c r="U741" s="11"/>
      <c r="V741" s="11"/>
    </row>
    <row r="742" spans="4:22" s="1" customFormat="1" x14ac:dyDescent="0.25">
      <c r="D742" s="81"/>
      <c r="E742" s="81"/>
      <c r="F742" s="81"/>
      <c r="G742" s="81"/>
      <c r="H742" s="81"/>
      <c r="I742" s="81"/>
      <c r="J742" s="81"/>
      <c r="K742" s="81"/>
      <c r="L742" s="14"/>
      <c r="M742" s="15"/>
      <c r="N742" s="10"/>
      <c r="O742" s="10"/>
      <c r="P742" s="10"/>
      <c r="Q742" s="10"/>
      <c r="R742" s="10"/>
      <c r="S742" s="11"/>
      <c r="T742" s="11"/>
      <c r="U742" s="11"/>
      <c r="V742" s="11"/>
    </row>
    <row r="743" spans="4:22" s="1" customFormat="1" x14ac:dyDescent="0.25">
      <c r="D743" s="81"/>
      <c r="E743" s="81"/>
      <c r="F743" s="81"/>
      <c r="G743" s="81"/>
      <c r="H743" s="81"/>
      <c r="I743" s="81"/>
      <c r="J743" s="81"/>
      <c r="K743" s="81"/>
      <c r="L743" s="14"/>
      <c r="M743" s="15"/>
      <c r="N743" s="10"/>
      <c r="O743" s="10"/>
      <c r="P743" s="10"/>
      <c r="Q743" s="10"/>
      <c r="R743" s="10"/>
      <c r="S743" s="11"/>
      <c r="T743" s="11"/>
      <c r="U743" s="11"/>
      <c r="V743" s="11"/>
    </row>
    <row r="744" spans="4:22" s="1" customFormat="1" x14ac:dyDescent="0.25">
      <c r="D744" s="81"/>
      <c r="E744" s="81"/>
      <c r="F744" s="81"/>
      <c r="G744" s="81"/>
      <c r="H744" s="81"/>
      <c r="I744" s="81"/>
      <c r="J744" s="81"/>
      <c r="K744" s="81"/>
      <c r="L744" s="14"/>
      <c r="M744" s="15"/>
      <c r="N744" s="10"/>
      <c r="O744" s="10"/>
      <c r="P744" s="10"/>
      <c r="Q744" s="10"/>
      <c r="R744" s="10"/>
      <c r="S744" s="11"/>
      <c r="T744" s="11"/>
      <c r="U744" s="11"/>
      <c r="V744" s="11"/>
    </row>
    <row r="745" spans="4:22" s="1" customFormat="1" x14ac:dyDescent="0.25">
      <c r="D745" s="81"/>
      <c r="E745" s="81"/>
      <c r="F745" s="81"/>
      <c r="G745" s="81"/>
      <c r="H745" s="81"/>
      <c r="I745" s="81"/>
      <c r="J745" s="81"/>
      <c r="K745" s="81"/>
      <c r="L745" s="14"/>
      <c r="M745" s="15"/>
      <c r="N745" s="10"/>
      <c r="O745" s="10"/>
      <c r="P745" s="10"/>
      <c r="Q745" s="10"/>
      <c r="R745" s="10"/>
      <c r="S745" s="11"/>
      <c r="T745" s="11"/>
      <c r="U745" s="11"/>
      <c r="V745" s="11"/>
    </row>
    <row r="746" spans="4:22" s="1" customFormat="1" x14ac:dyDescent="0.25">
      <c r="D746" s="81"/>
      <c r="E746" s="81"/>
      <c r="F746" s="81"/>
      <c r="G746" s="81"/>
      <c r="H746" s="81"/>
      <c r="I746" s="81"/>
      <c r="J746" s="81"/>
      <c r="K746" s="81"/>
      <c r="L746" s="14"/>
      <c r="M746" s="15"/>
      <c r="N746" s="10"/>
      <c r="O746" s="10"/>
      <c r="P746" s="10"/>
      <c r="Q746" s="10"/>
      <c r="R746" s="10"/>
      <c r="S746" s="11"/>
      <c r="T746" s="11"/>
      <c r="U746" s="11"/>
      <c r="V746" s="11"/>
    </row>
    <row r="747" spans="4:22" s="1" customFormat="1" x14ac:dyDescent="0.25">
      <c r="D747" s="81"/>
      <c r="E747" s="81"/>
      <c r="F747" s="81"/>
      <c r="G747" s="81"/>
      <c r="H747" s="81"/>
      <c r="I747" s="81"/>
      <c r="J747" s="81"/>
      <c r="K747" s="81"/>
      <c r="L747" s="14"/>
      <c r="M747" s="15"/>
      <c r="N747" s="10"/>
      <c r="O747" s="10"/>
      <c r="P747" s="10"/>
      <c r="Q747" s="10"/>
      <c r="R747" s="10"/>
      <c r="S747" s="11"/>
      <c r="T747" s="11"/>
      <c r="U747" s="11"/>
      <c r="V747" s="11"/>
    </row>
    <row r="748" spans="4:22" s="1" customFormat="1" x14ac:dyDescent="0.25">
      <c r="D748" s="81"/>
      <c r="E748" s="81"/>
      <c r="F748" s="81"/>
      <c r="G748" s="81"/>
      <c r="H748" s="81"/>
      <c r="I748" s="81"/>
      <c r="J748" s="81"/>
      <c r="K748" s="81"/>
      <c r="L748" s="14"/>
      <c r="M748" s="15"/>
      <c r="N748" s="10"/>
      <c r="O748" s="10"/>
      <c r="P748" s="10"/>
      <c r="Q748" s="10"/>
      <c r="R748" s="10"/>
      <c r="S748" s="11"/>
      <c r="T748" s="11"/>
      <c r="U748" s="11"/>
      <c r="V748" s="11"/>
    </row>
    <row r="749" spans="4:22" s="1" customFormat="1" x14ac:dyDescent="0.25">
      <c r="D749" s="81"/>
      <c r="E749" s="81"/>
      <c r="F749" s="81"/>
      <c r="G749" s="81"/>
      <c r="H749" s="81"/>
      <c r="I749" s="81"/>
      <c r="J749" s="81"/>
      <c r="K749" s="81"/>
      <c r="L749" s="14"/>
      <c r="M749" s="15"/>
      <c r="N749" s="10"/>
      <c r="O749" s="10"/>
      <c r="P749" s="10"/>
      <c r="Q749" s="10"/>
      <c r="R749" s="10"/>
      <c r="S749" s="11"/>
      <c r="T749" s="11"/>
      <c r="U749" s="11"/>
      <c r="V749" s="11"/>
    </row>
    <row r="750" spans="4:22" s="1" customFormat="1" x14ac:dyDescent="0.25">
      <c r="D750" s="81"/>
      <c r="E750" s="81"/>
      <c r="F750" s="81"/>
      <c r="G750" s="81"/>
      <c r="H750" s="81"/>
      <c r="I750" s="81"/>
      <c r="J750" s="81"/>
      <c r="K750" s="81"/>
      <c r="L750" s="14"/>
      <c r="M750" s="15"/>
      <c r="N750" s="10"/>
      <c r="O750" s="10"/>
      <c r="P750" s="10"/>
      <c r="Q750" s="10"/>
      <c r="R750" s="10"/>
      <c r="S750" s="11"/>
      <c r="T750" s="11"/>
      <c r="U750" s="11"/>
      <c r="V750" s="11"/>
    </row>
    <row r="751" spans="4:22" s="1" customFormat="1" x14ac:dyDescent="0.25">
      <c r="D751" s="81"/>
      <c r="E751" s="81"/>
      <c r="F751" s="81"/>
      <c r="G751" s="81"/>
      <c r="H751" s="81"/>
      <c r="I751" s="81"/>
      <c r="J751" s="81"/>
      <c r="K751" s="81"/>
      <c r="L751" s="14"/>
      <c r="M751" s="15"/>
      <c r="N751" s="10"/>
      <c r="O751" s="10"/>
      <c r="P751" s="10"/>
      <c r="Q751" s="10"/>
      <c r="R751" s="10"/>
      <c r="S751" s="11"/>
      <c r="T751" s="11"/>
      <c r="U751" s="11"/>
      <c r="V751" s="11"/>
    </row>
    <row r="752" spans="4:22" s="1" customFormat="1" x14ac:dyDescent="0.25">
      <c r="D752" s="81"/>
      <c r="E752" s="81"/>
      <c r="F752" s="81"/>
      <c r="G752" s="81"/>
      <c r="H752" s="81"/>
      <c r="I752" s="81"/>
      <c r="J752" s="81"/>
      <c r="K752" s="81"/>
      <c r="L752" s="14"/>
      <c r="M752" s="15"/>
      <c r="N752" s="10"/>
      <c r="O752" s="10"/>
      <c r="P752" s="10"/>
      <c r="Q752" s="10"/>
      <c r="R752" s="10"/>
      <c r="S752" s="11"/>
      <c r="T752" s="11"/>
      <c r="U752" s="11"/>
      <c r="V752" s="11"/>
    </row>
    <row r="753" spans="4:22" s="1" customFormat="1" x14ac:dyDescent="0.25">
      <c r="D753" s="81"/>
      <c r="E753" s="81"/>
      <c r="F753" s="81"/>
      <c r="G753" s="81"/>
      <c r="H753" s="81"/>
      <c r="I753" s="81"/>
      <c r="J753" s="81"/>
      <c r="K753" s="81"/>
      <c r="L753" s="14"/>
      <c r="M753" s="15"/>
      <c r="N753" s="10"/>
      <c r="O753" s="10"/>
      <c r="P753" s="10"/>
      <c r="Q753" s="10"/>
      <c r="R753" s="10"/>
      <c r="S753" s="11"/>
      <c r="T753" s="11"/>
      <c r="U753" s="11"/>
      <c r="V753" s="11"/>
    </row>
    <row r="754" spans="4:22" s="1" customFormat="1" x14ac:dyDescent="0.25">
      <c r="D754" s="81"/>
      <c r="E754" s="81"/>
      <c r="F754" s="81"/>
      <c r="G754" s="81"/>
      <c r="H754" s="81"/>
      <c r="I754" s="81"/>
      <c r="J754" s="81"/>
      <c r="K754" s="81"/>
      <c r="L754" s="14"/>
      <c r="M754" s="15"/>
      <c r="N754" s="10"/>
      <c r="O754" s="10"/>
      <c r="P754" s="10"/>
      <c r="Q754" s="10"/>
      <c r="R754" s="10"/>
      <c r="S754" s="11"/>
      <c r="T754" s="11"/>
      <c r="U754" s="11"/>
      <c r="V754" s="11"/>
    </row>
    <row r="755" spans="4:22" s="1" customFormat="1" x14ac:dyDescent="0.25">
      <c r="D755" s="81"/>
      <c r="E755" s="81"/>
      <c r="F755" s="81"/>
      <c r="G755" s="81"/>
      <c r="H755" s="81"/>
      <c r="I755" s="81"/>
      <c r="J755" s="81"/>
      <c r="K755" s="81"/>
      <c r="L755" s="14"/>
      <c r="M755" s="15"/>
      <c r="N755" s="10"/>
      <c r="O755" s="10"/>
      <c r="P755" s="10"/>
      <c r="Q755" s="10"/>
      <c r="R755" s="10"/>
      <c r="S755" s="11"/>
      <c r="T755" s="11"/>
      <c r="U755" s="11"/>
      <c r="V755" s="11"/>
    </row>
    <row r="756" spans="4:22" s="1" customFormat="1" x14ac:dyDescent="0.25">
      <c r="D756" s="81"/>
      <c r="E756" s="81"/>
      <c r="F756" s="81"/>
      <c r="G756" s="81"/>
      <c r="H756" s="81"/>
      <c r="I756" s="81"/>
      <c r="J756" s="81"/>
      <c r="K756" s="81"/>
      <c r="L756" s="14"/>
      <c r="M756" s="15"/>
      <c r="N756" s="10"/>
      <c r="O756" s="10"/>
      <c r="P756" s="10"/>
      <c r="Q756" s="10"/>
      <c r="R756" s="10"/>
      <c r="S756" s="11"/>
      <c r="T756" s="11"/>
      <c r="U756" s="11"/>
      <c r="V756" s="11"/>
    </row>
    <row r="757" spans="4:22" s="1" customFormat="1" x14ac:dyDescent="0.25">
      <c r="D757" s="81"/>
      <c r="E757" s="81"/>
      <c r="F757" s="81"/>
      <c r="G757" s="81"/>
      <c r="H757" s="81"/>
      <c r="I757" s="81"/>
      <c r="J757" s="81"/>
      <c r="K757" s="81"/>
      <c r="L757" s="14"/>
      <c r="M757" s="15"/>
      <c r="N757" s="10"/>
      <c r="O757" s="10"/>
      <c r="P757" s="10"/>
      <c r="Q757" s="10"/>
      <c r="R757" s="10"/>
      <c r="S757" s="11"/>
      <c r="T757" s="11"/>
      <c r="U757" s="11"/>
      <c r="V757" s="11"/>
    </row>
    <row r="758" spans="4:22" s="1" customFormat="1" x14ac:dyDescent="0.25">
      <c r="D758" s="81"/>
      <c r="E758" s="81"/>
      <c r="F758" s="81"/>
      <c r="G758" s="81"/>
      <c r="H758" s="81"/>
      <c r="I758" s="81"/>
      <c r="J758" s="81"/>
      <c r="K758" s="81"/>
      <c r="L758" s="14"/>
      <c r="M758" s="15"/>
      <c r="N758" s="10"/>
      <c r="O758" s="10"/>
      <c r="P758" s="10"/>
      <c r="Q758" s="10"/>
      <c r="R758" s="10"/>
      <c r="S758" s="11"/>
      <c r="T758" s="11"/>
      <c r="U758" s="11"/>
      <c r="V758" s="11"/>
    </row>
    <row r="759" spans="4:22" s="1" customFormat="1" x14ac:dyDescent="0.25">
      <c r="D759" s="81"/>
      <c r="E759" s="81"/>
      <c r="F759" s="81"/>
      <c r="G759" s="81"/>
      <c r="H759" s="81"/>
      <c r="I759" s="81"/>
      <c r="J759" s="81"/>
      <c r="K759" s="81"/>
      <c r="L759" s="14"/>
      <c r="M759" s="15"/>
      <c r="N759" s="10"/>
      <c r="O759" s="10"/>
      <c r="P759" s="10"/>
      <c r="Q759" s="10"/>
      <c r="R759" s="10"/>
      <c r="S759" s="11"/>
      <c r="T759" s="11"/>
      <c r="U759" s="11"/>
      <c r="V759" s="11"/>
    </row>
    <row r="760" spans="4:22" s="1" customFormat="1" x14ac:dyDescent="0.25">
      <c r="D760" s="81"/>
      <c r="E760" s="81"/>
      <c r="F760" s="81"/>
      <c r="G760" s="81"/>
      <c r="H760" s="81"/>
      <c r="I760" s="81"/>
      <c r="J760" s="81"/>
      <c r="K760" s="81"/>
      <c r="L760" s="14"/>
      <c r="M760" s="15"/>
      <c r="N760" s="10"/>
      <c r="O760" s="10"/>
      <c r="P760" s="10"/>
      <c r="Q760" s="10"/>
      <c r="R760" s="10"/>
      <c r="S760" s="11"/>
      <c r="T760" s="11"/>
      <c r="U760" s="11"/>
      <c r="V760" s="11"/>
    </row>
    <row r="761" spans="4:22" s="1" customFormat="1" x14ac:dyDescent="0.25">
      <c r="D761" s="81"/>
      <c r="E761" s="81"/>
      <c r="F761" s="81"/>
      <c r="G761" s="81"/>
      <c r="H761" s="81"/>
      <c r="I761" s="81"/>
      <c r="J761" s="81"/>
      <c r="K761" s="81"/>
      <c r="L761" s="14"/>
      <c r="M761" s="15"/>
      <c r="N761" s="10"/>
      <c r="O761" s="10"/>
      <c r="P761" s="10"/>
      <c r="Q761" s="10"/>
      <c r="R761" s="10"/>
      <c r="S761" s="11"/>
      <c r="T761" s="11"/>
      <c r="U761" s="11"/>
      <c r="V761" s="11"/>
    </row>
    <row r="762" spans="4:22" s="1" customFormat="1" x14ac:dyDescent="0.25">
      <c r="D762" s="81"/>
      <c r="E762" s="81"/>
      <c r="F762" s="81"/>
      <c r="G762" s="81"/>
      <c r="H762" s="81"/>
      <c r="I762" s="81"/>
      <c r="J762" s="81"/>
      <c r="K762" s="81"/>
      <c r="L762" s="14"/>
      <c r="M762" s="15"/>
      <c r="N762" s="10"/>
      <c r="O762" s="10"/>
      <c r="P762" s="10"/>
      <c r="Q762" s="10"/>
      <c r="R762" s="10"/>
      <c r="S762" s="11"/>
      <c r="T762" s="11"/>
      <c r="U762" s="11"/>
      <c r="V762" s="11"/>
    </row>
    <row r="763" spans="4:22" s="1" customFormat="1" x14ac:dyDescent="0.25">
      <c r="D763" s="81"/>
      <c r="E763" s="81"/>
      <c r="F763" s="81"/>
      <c r="G763" s="81"/>
      <c r="H763" s="81"/>
      <c r="I763" s="81"/>
      <c r="J763" s="81"/>
      <c r="K763" s="81"/>
      <c r="L763" s="14"/>
      <c r="M763" s="15"/>
      <c r="N763" s="10"/>
      <c r="O763" s="10"/>
      <c r="P763" s="10"/>
      <c r="Q763" s="10"/>
      <c r="R763" s="10"/>
      <c r="S763" s="11"/>
      <c r="T763" s="11"/>
      <c r="U763" s="11"/>
      <c r="V763" s="11"/>
    </row>
    <row r="764" spans="4:22" s="1" customFormat="1" x14ac:dyDescent="0.25">
      <c r="D764" s="81"/>
      <c r="E764" s="81"/>
      <c r="F764" s="81"/>
      <c r="G764" s="81"/>
      <c r="H764" s="81"/>
      <c r="I764" s="81"/>
      <c r="J764" s="81"/>
      <c r="K764" s="81"/>
      <c r="L764" s="14"/>
      <c r="M764" s="15"/>
      <c r="N764" s="10"/>
      <c r="O764" s="10"/>
      <c r="P764" s="10"/>
      <c r="Q764" s="10"/>
      <c r="R764" s="10"/>
      <c r="S764" s="11"/>
      <c r="T764" s="11"/>
      <c r="U764" s="11"/>
      <c r="V764" s="11"/>
    </row>
    <row r="765" spans="4:22" s="1" customFormat="1" x14ac:dyDescent="0.25">
      <c r="D765" s="81"/>
      <c r="E765" s="81"/>
      <c r="F765" s="81"/>
      <c r="G765" s="81"/>
      <c r="H765" s="81"/>
      <c r="I765" s="81"/>
      <c r="J765" s="81"/>
      <c r="K765" s="81"/>
      <c r="L765" s="14"/>
      <c r="M765" s="15"/>
      <c r="N765" s="10"/>
      <c r="O765" s="10"/>
      <c r="P765" s="10"/>
      <c r="Q765" s="10"/>
      <c r="R765" s="10"/>
      <c r="S765" s="11"/>
      <c r="T765" s="11"/>
      <c r="U765" s="11"/>
      <c r="V765" s="11"/>
    </row>
    <row r="766" spans="4:22" s="1" customFormat="1" x14ac:dyDescent="0.25">
      <c r="D766" s="81"/>
      <c r="E766" s="81"/>
      <c r="F766" s="81"/>
      <c r="G766" s="81"/>
      <c r="H766" s="81"/>
      <c r="I766" s="81"/>
      <c r="J766" s="81"/>
      <c r="K766" s="81"/>
      <c r="L766" s="14"/>
      <c r="M766" s="15"/>
      <c r="N766" s="10"/>
      <c r="O766" s="10"/>
      <c r="P766" s="10"/>
      <c r="Q766" s="10"/>
      <c r="R766" s="10"/>
      <c r="S766" s="11"/>
      <c r="T766" s="11"/>
      <c r="U766" s="11"/>
      <c r="V766" s="11"/>
    </row>
    <row r="767" spans="4:22" s="1" customFormat="1" x14ac:dyDescent="0.25">
      <c r="D767" s="81"/>
      <c r="E767" s="81"/>
      <c r="F767" s="81"/>
      <c r="G767" s="81"/>
      <c r="H767" s="81"/>
      <c r="I767" s="81"/>
      <c r="J767" s="81"/>
      <c r="K767" s="81"/>
      <c r="L767" s="14"/>
      <c r="M767" s="15"/>
      <c r="N767" s="10"/>
      <c r="O767" s="10"/>
      <c r="P767" s="10"/>
      <c r="Q767" s="10"/>
      <c r="R767" s="10"/>
      <c r="S767" s="11"/>
      <c r="T767" s="11"/>
      <c r="U767" s="11"/>
      <c r="V767" s="11"/>
    </row>
    <row r="768" spans="4:22" s="1" customFormat="1" x14ac:dyDescent="0.25">
      <c r="D768" s="81"/>
      <c r="E768" s="81"/>
      <c r="F768" s="81"/>
      <c r="G768" s="81"/>
      <c r="H768" s="81"/>
      <c r="I768" s="81"/>
      <c r="J768" s="81"/>
      <c r="K768" s="81"/>
      <c r="L768" s="14"/>
      <c r="M768" s="15"/>
      <c r="N768" s="10"/>
      <c r="O768" s="10"/>
      <c r="P768" s="10"/>
      <c r="Q768" s="10"/>
      <c r="R768" s="10"/>
      <c r="S768" s="11"/>
      <c r="T768" s="11"/>
      <c r="U768" s="11"/>
      <c r="V768" s="11"/>
    </row>
    <row r="769" spans="4:22" s="1" customFormat="1" x14ac:dyDescent="0.25">
      <c r="D769" s="81"/>
      <c r="E769" s="81"/>
      <c r="F769" s="81"/>
      <c r="G769" s="81"/>
      <c r="H769" s="81"/>
      <c r="I769" s="81"/>
      <c r="J769" s="81"/>
      <c r="K769" s="81"/>
      <c r="L769" s="14"/>
      <c r="M769" s="15"/>
      <c r="N769" s="10"/>
      <c r="O769" s="10"/>
      <c r="P769" s="10"/>
      <c r="Q769" s="10"/>
      <c r="R769" s="10"/>
      <c r="S769" s="11"/>
      <c r="T769" s="11"/>
      <c r="U769" s="11"/>
      <c r="V769" s="11"/>
    </row>
    <row r="770" spans="4:22" s="1" customFormat="1" x14ac:dyDescent="0.25">
      <c r="D770" s="81"/>
      <c r="E770" s="81"/>
      <c r="F770" s="81"/>
      <c r="G770" s="81"/>
      <c r="H770" s="81"/>
      <c r="I770" s="81"/>
      <c r="J770" s="81"/>
      <c r="K770" s="81"/>
      <c r="L770" s="14"/>
      <c r="M770" s="15"/>
      <c r="N770" s="10"/>
      <c r="O770" s="10"/>
      <c r="P770" s="10"/>
      <c r="Q770" s="10"/>
      <c r="R770" s="10"/>
      <c r="S770" s="11"/>
      <c r="T770" s="11"/>
      <c r="U770" s="11"/>
      <c r="V770" s="11"/>
    </row>
    <row r="771" spans="4:22" s="1" customFormat="1" x14ac:dyDescent="0.25">
      <c r="D771" s="81"/>
      <c r="E771" s="81"/>
      <c r="F771" s="81"/>
      <c r="G771" s="81"/>
      <c r="H771" s="81"/>
      <c r="I771" s="81"/>
      <c r="J771" s="81"/>
      <c r="K771" s="81"/>
      <c r="L771" s="14"/>
      <c r="M771" s="15"/>
      <c r="N771" s="10"/>
      <c r="O771" s="10"/>
      <c r="P771" s="10"/>
      <c r="Q771" s="10"/>
      <c r="R771" s="10"/>
      <c r="S771" s="11"/>
      <c r="T771" s="11"/>
      <c r="U771" s="11"/>
      <c r="V771" s="11"/>
    </row>
    <row r="772" spans="4:22" s="1" customFormat="1" x14ac:dyDescent="0.25">
      <c r="D772" s="81"/>
      <c r="E772" s="81"/>
      <c r="F772" s="81"/>
      <c r="G772" s="81"/>
      <c r="H772" s="81"/>
      <c r="I772" s="81"/>
      <c r="J772" s="81"/>
      <c r="K772" s="81"/>
      <c r="L772" s="14"/>
      <c r="M772" s="15"/>
      <c r="N772" s="10"/>
      <c r="O772" s="10"/>
      <c r="P772" s="10"/>
      <c r="Q772" s="10"/>
      <c r="R772" s="10"/>
      <c r="S772" s="11"/>
      <c r="T772" s="11"/>
      <c r="U772" s="11"/>
      <c r="V772" s="11"/>
    </row>
    <row r="773" spans="4:22" s="1" customFormat="1" x14ac:dyDescent="0.25">
      <c r="D773" s="81"/>
      <c r="E773" s="81"/>
      <c r="F773" s="81"/>
      <c r="G773" s="81"/>
      <c r="H773" s="81"/>
      <c r="I773" s="81"/>
      <c r="J773" s="81"/>
      <c r="K773" s="81"/>
      <c r="L773" s="14"/>
      <c r="M773" s="15"/>
      <c r="N773" s="10"/>
      <c r="O773" s="10"/>
      <c r="P773" s="10"/>
      <c r="Q773" s="10"/>
      <c r="R773" s="10"/>
      <c r="S773" s="11"/>
      <c r="T773" s="11"/>
      <c r="U773" s="11"/>
      <c r="V773" s="11"/>
    </row>
    <row r="774" spans="4:22" s="1" customFormat="1" x14ac:dyDescent="0.25">
      <c r="D774" s="81"/>
      <c r="E774" s="81"/>
      <c r="F774" s="81"/>
      <c r="G774" s="81"/>
      <c r="H774" s="81"/>
      <c r="I774" s="81"/>
      <c r="J774" s="81"/>
      <c r="K774" s="81"/>
      <c r="L774" s="14"/>
      <c r="M774" s="15"/>
      <c r="N774" s="10"/>
      <c r="O774" s="10"/>
      <c r="P774" s="10"/>
      <c r="Q774" s="10"/>
      <c r="R774" s="10"/>
      <c r="S774" s="11"/>
      <c r="T774" s="11"/>
      <c r="U774" s="11"/>
      <c r="V774" s="11"/>
    </row>
    <row r="775" spans="4:22" s="1" customFormat="1" x14ac:dyDescent="0.25">
      <c r="D775" s="81"/>
      <c r="E775" s="81"/>
      <c r="F775" s="81"/>
      <c r="G775" s="81"/>
      <c r="H775" s="81"/>
      <c r="I775" s="81"/>
      <c r="J775" s="81"/>
      <c r="K775" s="81"/>
      <c r="L775" s="14"/>
      <c r="M775" s="15"/>
      <c r="N775" s="10"/>
      <c r="O775" s="10"/>
      <c r="P775" s="10"/>
      <c r="Q775" s="10"/>
      <c r="R775" s="10"/>
      <c r="S775" s="11"/>
      <c r="T775" s="11"/>
      <c r="U775" s="11"/>
      <c r="V775" s="11"/>
    </row>
    <row r="776" spans="4:22" s="1" customFormat="1" x14ac:dyDescent="0.25">
      <c r="D776" s="81"/>
      <c r="E776" s="81"/>
      <c r="F776" s="81"/>
      <c r="G776" s="81"/>
      <c r="H776" s="81"/>
      <c r="I776" s="81"/>
      <c r="J776" s="81"/>
      <c r="K776" s="81"/>
      <c r="L776" s="14"/>
      <c r="M776" s="15"/>
      <c r="N776" s="10"/>
      <c r="O776" s="10"/>
      <c r="P776" s="10"/>
      <c r="Q776" s="10"/>
      <c r="R776" s="10"/>
      <c r="S776" s="11"/>
      <c r="T776" s="11"/>
      <c r="U776" s="11"/>
      <c r="V776" s="11"/>
    </row>
    <row r="777" spans="4:22" s="1" customFormat="1" x14ac:dyDescent="0.25">
      <c r="D777" s="81"/>
      <c r="E777" s="81"/>
      <c r="F777" s="81"/>
      <c r="G777" s="81"/>
      <c r="H777" s="81"/>
      <c r="I777" s="81"/>
      <c r="J777" s="81"/>
      <c r="K777" s="81"/>
      <c r="L777" s="14"/>
      <c r="M777" s="15"/>
      <c r="N777" s="10"/>
      <c r="O777" s="10"/>
      <c r="P777" s="10"/>
      <c r="Q777" s="10"/>
      <c r="R777" s="10"/>
      <c r="S777" s="11"/>
      <c r="T777" s="11"/>
      <c r="U777" s="11"/>
      <c r="V777" s="11"/>
    </row>
    <row r="778" spans="4:22" s="1" customFormat="1" x14ac:dyDescent="0.25">
      <c r="D778" s="81"/>
      <c r="E778" s="81"/>
      <c r="F778" s="81"/>
      <c r="G778" s="81"/>
      <c r="H778" s="81"/>
      <c r="I778" s="81"/>
      <c r="J778" s="81"/>
      <c r="K778" s="81"/>
      <c r="L778" s="14"/>
      <c r="M778" s="15"/>
      <c r="N778" s="10"/>
      <c r="O778" s="10"/>
      <c r="P778" s="10"/>
      <c r="Q778" s="10"/>
      <c r="R778" s="10"/>
      <c r="S778" s="11"/>
      <c r="T778" s="11"/>
      <c r="U778" s="11"/>
      <c r="V778" s="11"/>
    </row>
    <row r="779" spans="4:22" s="1" customFormat="1" x14ac:dyDescent="0.25">
      <c r="D779" s="81"/>
      <c r="E779" s="81"/>
      <c r="F779" s="81"/>
      <c r="G779" s="81"/>
      <c r="H779" s="81"/>
      <c r="I779" s="81"/>
      <c r="J779" s="81"/>
      <c r="K779" s="81"/>
      <c r="L779" s="14"/>
      <c r="M779" s="15"/>
      <c r="N779" s="10"/>
      <c r="O779" s="10"/>
      <c r="P779" s="10"/>
      <c r="Q779" s="10"/>
      <c r="R779" s="10"/>
      <c r="S779" s="11"/>
      <c r="T779" s="11"/>
      <c r="U779" s="11"/>
      <c r="V779" s="11"/>
    </row>
    <row r="780" spans="4:22" s="1" customFormat="1" x14ac:dyDescent="0.25">
      <c r="D780" s="81"/>
      <c r="E780" s="81"/>
      <c r="F780" s="81"/>
      <c r="G780" s="81"/>
      <c r="H780" s="81"/>
      <c r="I780" s="81"/>
      <c r="J780" s="81"/>
      <c r="K780" s="81"/>
      <c r="L780" s="14"/>
      <c r="M780" s="15"/>
      <c r="N780" s="10"/>
      <c r="O780" s="10"/>
      <c r="P780" s="10"/>
      <c r="Q780" s="10"/>
      <c r="R780" s="10"/>
      <c r="S780" s="11"/>
      <c r="T780" s="11"/>
      <c r="U780" s="11"/>
      <c r="V780" s="11"/>
    </row>
    <row r="781" spans="4:22" s="1" customFormat="1" x14ac:dyDescent="0.25">
      <c r="D781" s="81"/>
      <c r="E781" s="81"/>
      <c r="F781" s="81"/>
      <c r="G781" s="81"/>
      <c r="H781" s="81"/>
      <c r="I781" s="81"/>
      <c r="J781" s="81"/>
      <c r="K781" s="81"/>
      <c r="L781" s="14"/>
      <c r="M781" s="15"/>
      <c r="N781" s="10"/>
      <c r="O781" s="10"/>
      <c r="P781" s="10"/>
      <c r="Q781" s="10"/>
      <c r="R781" s="10"/>
      <c r="S781" s="11"/>
      <c r="T781" s="11"/>
      <c r="U781" s="11"/>
      <c r="V781" s="11"/>
    </row>
    <row r="782" spans="4:22" s="1" customFormat="1" x14ac:dyDescent="0.25">
      <c r="D782" s="81"/>
      <c r="E782" s="81"/>
      <c r="F782" s="81"/>
      <c r="G782" s="81"/>
      <c r="H782" s="81"/>
      <c r="I782" s="81"/>
      <c r="J782" s="81"/>
      <c r="K782" s="81"/>
      <c r="L782" s="14"/>
      <c r="M782" s="15"/>
      <c r="N782" s="10"/>
      <c r="O782" s="10"/>
      <c r="P782" s="10"/>
      <c r="Q782" s="10"/>
      <c r="R782" s="10"/>
      <c r="S782" s="11"/>
      <c r="T782" s="11"/>
      <c r="U782" s="11"/>
      <c r="V782" s="11"/>
    </row>
    <row r="783" spans="4:22" s="1" customFormat="1" x14ac:dyDescent="0.25">
      <c r="D783" s="81"/>
      <c r="E783" s="81"/>
      <c r="F783" s="81"/>
      <c r="G783" s="81"/>
      <c r="H783" s="81"/>
      <c r="I783" s="81"/>
      <c r="J783" s="81"/>
      <c r="K783" s="81"/>
      <c r="L783" s="14"/>
      <c r="M783" s="15"/>
      <c r="N783" s="10"/>
      <c r="O783" s="10"/>
      <c r="P783" s="10"/>
      <c r="Q783" s="10"/>
      <c r="R783" s="10"/>
      <c r="S783" s="11"/>
      <c r="T783" s="11"/>
      <c r="U783" s="11"/>
      <c r="V783" s="11"/>
    </row>
    <row r="784" spans="4:22" s="1" customFormat="1" x14ac:dyDescent="0.25">
      <c r="D784" s="81"/>
      <c r="E784" s="81"/>
      <c r="F784" s="81"/>
      <c r="G784" s="81"/>
      <c r="H784" s="81"/>
      <c r="I784" s="81"/>
      <c r="J784" s="81"/>
      <c r="K784" s="81"/>
      <c r="L784" s="14"/>
      <c r="M784" s="15"/>
      <c r="N784" s="10"/>
      <c r="O784" s="10"/>
      <c r="P784" s="10"/>
      <c r="Q784" s="10"/>
      <c r="R784" s="10"/>
      <c r="S784" s="11"/>
      <c r="T784" s="11"/>
      <c r="U784" s="11"/>
      <c r="V784" s="11"/>
    </row>
    <row r="785" spans="4:22" s="1" customFormat="1" x14ac:dyDescent="0.25">
      <c r="D785" s="81"/>
      <c r="E785" s="81"/>
      <c r="F785" s="81"/>
      <c r="G785" s="81"/>
      <c r="H785" s="81"/>
      <c r="I785" s="81"/>
      <c r="J785" s="81"/>
      <c r="K785" s="81"/>
      <c r="L785" s="14"/>
      <c r="M785" s="15"/>
      <c r="N785" s="10"/>
      <c r="O785" s="10"/>
      <c r="P785" s="10"/>
      <c r="Q785" s="10"/>
      <c r="R785" s="10"/>
      <c r="S785" s="11"/>
      <c r="T785" s="11"/>
      <c r="U785" s="11"/>
      <c r="V785" s="11"/>
    </row>
    <row r="786" spans="4:22" s="1" customFormat="1" x14ac:dyDescent="0.25">
      <c r="D786" s="81"/>
      <c r="E786" s="81"/>
      <c r="F786" s="81"/>
      <c r="G786" s="81"/>
      <c r="H786" s="81"/>
      <c r="I786" s="81"/>
      <c r="J786" s="81"/>
      <c r="K786" s="81"/>
      <c r="L786" s="14"/>
      <c r="M786" s="15"/>
      <c r="N786" s="10"/>
      <c r="O786" s="10"/>
      <c r="P786" s="10"/>
      <c r="Q786" s="10"/>
      <c r="R786" s="10"/>
      <c r="S786" s="11"/>
      <c r="T786" s="11"/>
      <c r="U786" s="11"/>
      <c r="V786" s="11"/>
    </row>
    <row r="787" spans="4:22" s="1" customFormat="1" x14ac:dyDescent="0.25">
      <c r="D787" s="81"/>
      <c r="E787" s="81"/>
      <c r="F787" s="81"/>
      <c r="G787" s="81"/>
      <c r="H787" s="81"/>
      <c r="I787" s="81"/>
      <c r="J787" s="81"/>
      <c r="K787" s="81"/>
      <c r="L787" s="14"/>
      <c r="M787" s="15"/>
      <c r="N787" s="10"/>
      <c r="O787" s="10"/>
      <c r="P787" s="10"/>
      <c r="Q787" s="10"/>
      <c r="R787" s="10"/>
      <c r="S787" s="11"/>
      <c r="T787" s="11"/>
      <c r="U787" s="11"/>
      <c r="V787" s="11"/>
    </row>
    <row r="788" spans="4:22" s="1" customFormat="1" x14ac:dyDescent="0.25">
      <c r="D788" s="81"/>
      <c r="E788" s="81"/>
      <c r="F788" s="81"/>
      <c r="G788" s="81"/>
      <c r="H788" s="81"/>
      <c r="I788" s="81"/>
      <c r="J788" s="81"/>
      <c r="K788" s="81"/>
      <c r="L788" s="14"/>
      <c r="M788" s="15"/>
      <c r="N788" s="10"/>
      <c r="O788" s="10"/>
      <c r="P788" s="10"/>
      <c r="Q788" s="10"/>
      <c r="R788" s="10"/>
      <c r="S788" s="11"/>
      <c r="T788" s="11"/>
      <c r="U788" s="11"/>
      <c r="V788" s="11"/>
    </row>
    <row r="789" spans="4:22" s="1" customFormat="1" x14ac:dyDescent="0.25">
      <c r="D789" s="81"/>
      <c r="E789" s="81"/>
      <c r="F789" s="81"/>
      <c r="G789" s="81"/>
      <c r="H789" s="81"/>
      <c r="I789" s="81"/>
      <c r="J789" s="81"/>
      <c r="K789" s="81"/>
      <c r="L789" s="14"/>
      <c r="M789" s="15"/>
      <c r="N789" s="10"/>
      <c r="O789" s="10"/>
      <c r="P789" s="10"/>
      <c r="Q789" s="10"/>
      <c r="R789" s="10"/>
      <c r="S789" s="11"/>
      <c r="T789" s="11"/>
      <c r="U789" s="11"/>
      <c r="V789" s="11"/>
    </row>
    <row r="790" spans="4:22" s="1" customFormat="1" x14ac:dyDescent="0.25">
      <c r="D790" s="81"/>
      <c r="E790" s="81"/>
      <c r="F790" s="81"/>
      <c r="G790" s="81"/>
      <c r="H790" s="81"/>
      <c r="I790" s="81"/>
      <c r="J790" s="81"/>
      <c r="K790" s="81"/>
      <c r="L790" s="14"/>
      <c r="M790" s="15"/>
      <c r="N790" s="10"/>
      <c r="O790" s="10"/>
      <c r="P790" s="10"/>
      <c r="Q790" s="10"/>
      <c r="R790" s="10"/>
      <c r="S790" s="11"/>
      <c r="T790" s="11"/>
      <c r="U790" s="11"/>
      <c r="V790" s="11"/>
    </row>
    <row r="791" spans="4:22" s="1" customFormat="1" x14ac:dyDescent="0.25">
      <c r="D791" s="81"/>
      <c r="E791" s="81"/>
      <c r="F791" s="81"/>
      <c r="G791" s="81"/>
      <c r="H791" s="81"/>
      <c r="I791" s="81"/>
      <c r="J791" s="81"/>
      <c r="K791" s="81"/>
      <c r="L791" s="14"/>
      <c r="M791" s="15"/>
      <c r="N791" s="10"/>
      <c r="O791" s="10"/>
      <c r="P791" s="10"/>
      <c r="Q791" s="10"/>
      <c r="R791" s="10"/>
      <c r="S791" s="11"/>
      <c r="T791" s="11"/>
      <c r="U791" s="11"/>
      <c r="V791" s="11"/>
    </row>
    <row r="792" spans="4:22" s="1" customFormat="1" x14ac:dyDescent="0.25">
      <c r="D792" s="81"/>
      <c r="E792" s="81"/>
      <c r="F792" s="81"/>
      <c r="G792" s="81"/>
      <c r="H792" s="81"/>
      <c r="I792" s="81"/>
      <c r="J792" s="81"/>
      <c r="K792" s="81"/>
      <c r="L792" s="14"/>
      <c r="M792" s="15"/>
      <c r="N792" s="10"/>
      <c r="O792" s="10"/>
      <c r="P792" s="10"/>
      <c r="Q792" s="10"/>
      <c r="R792" s="10"/>
      <c r="S792" s="11"/>
      <c r="T792" s="11"/>
      <c r="U792" s="11"/>
      <c r="V792" s="11"/>
    </row>
    <row r="793" spans="4:22" s="1" customFormat="1" x14ac:dyDescent="0.25">
      <c r="D793" s="81"/>
      <c r="E793" s="81"/>
      <c r="F793" s="81"/>
      <c r="G793" s="81"/>
      <c r="H793" s="81"/>
      <c r="I793" s="81"/>
      <c r="J793" s="81"/>
      <c r="K793" s="81"/>
      <c r="L793" s="14"/>
      <c r="M793" s="15"/>
      <c r="N793" s="10"/>
      <c r="O793" s="10"/>
      <c r="P793" s="10"/>
      <c r="Q793" s="10"/>
      <c r="R793" s="10"/>
      <c r="S793" s="11"/>
      <c r="T793" s="11"/>
      <c r="U793" s="11"/>
      <c r="V793" s="11"/>
    </row>
    <row r="794" spans="4:22" s="1" customFormat="1" x14ac:dyDescent="0.25">
      <c r="D794" s="81"/>
      <c r="E794" s="81"/>
      <c r="F794" s="81"/>
      <c r="G794" s="81"/>
      <c r="H794" s="81"/>
      <c r="I794" s="81"/>
      <c r="J794" s="81"/>
      <c r="K794" s="81"/>
      <c r="L794" s="14"/>
      <c r="M794" s="15"/>
      <c r="N794" s="10"/>
      <c r="O794" s="10"/>
      <c r="P794" s="10"/>
      <c r="Q794" s="10"/>
      <c r="R794" s="10"/>
      <c r="S794" s="11"/>
      <c r="T794" s="11"/>
      <c r="U794" s="11"/>
      <c r="V794" s="11"/>
    </row>
    <row r="795" spans="4:22" s="1" customFormat="1" x14ac:dyDescent="0.25">
      <c r="D795" s="81"/>
      <c r="E795" s="81"/>
      <c r="F795" s="81"/>
      <c r="G795" s="81"/>
      <c r="H795" s="81"/>
      <c r="I795" s="81"/>
      <c r="J795" s="81"/>
      <c r="K795" s="81"/>
      <c r="L795" s="14"/>
      <c r="M795" s="15"/>
      <c r="N795" s="10"/>
      <c r="O795" s="10"/>
      <c r="P795" s="10"/>
      <c r="Q795" s="10"/>
      <c r="R795" s="10"/>
      <c r="S795" s="11"/>
      <c r="T795" s="11"/>
      <c r="U795" s="11"/>
      <c r="V795" s="11"/>
    </row>
    <row r="796" spans="4:22" s="1" customFormat="1" x14ac:dyDescent="0.25">
      <c r="D796" s="81"/>
      <c r="E796" s="81"/>
      <c r="F796" s="81"/>
      <c r="G796" s="81"/>
      <c r="H796" s="81"/>
      <c r="I796" s="81"/>
      <c r="J796" s="81"/>
      <c r="K796" s="81"/>
      <c r="L796" s="14"/>
      <c r="M796" s="15"/>
      <c r="N796" s="10"/>
      <c r="O796" s="10"/>
      <c r="P796" s="10"/>
      <c r="Q796" s="10"/>
      <c r="R796" s="10"/>
      <c r="S796" s="11"/>
      <c r="T796" s="11"/>
      <c r="U796" s="11"/>
      <c r="V796" s="11"/>
    </row>
    <row r="797" spans="4:22" s="1" customFormat="1" x14ac:dyDescent="0.25">
      <c r="D797" s="81"/>
      <c r="E797" s="81"/>
      <c r="F797" s="81"/>
      <c r="G797" s="81"/>
      <c r="H797" s="81"/>
      <c r="I797" s="81"/>
      <c r="J797" s="81"/>
      <c r="K797" s="81"/>
      <c r="L797" s="14"/>
      <c r="M797" s="15"/>
      <c r="N797" s="10"/>
      <c r="O797" s="10"/>
      <c r="P797" s="10"/>
      <c r="Q797" s="10"/>
      <c r="R797" s="10"/>
      <c r="S797" s="11"/>
      <c r="T797" s="11"/>
      <c r="U797" s="11"/>
      <c r="V797" s="11"/>
    </row>
    <row r="798" spans="4:22" s="1" customFormat="1" x14ac:dyDescent="0.25">
      <c r="D798" s="81"/>
      <c r="E798" s="81"/>
      <c r="F798" s="81"/>
      <c r="G798" s="81"/>
      <c r="H798" s="81"/>
      <c r="I798" s="81"/>
      <c r="J798" s="81"/>
      <c r="K798" s="81"/>
      <c r="L798" s="14"/>
      <c r="M798" s="15"/>
      <c r="N798" s="10"/>
      <c r="O798" s="10"/>
      <c r="P798" s="10"/>
      <c r="Q798" s="10"/>
      <c r="R798" s="10"/>
      <c r="S798" s="11"/>
      <c r="T798" s="11"/>
      <c r="U798" s="11"/>
      <c r="V798" s="11"/>
    </row>
    <row r="799" spans="4:22" s="1" customFormat="1" x14ac:dyDescent="0.25">
      <c r="D799" s="81"/>
      <c r="E799" s="81"/>
      <c r="F799" s="81"/>
      <c r="G799" s="81"/>
      <c r="H799" s="81"/>
      <c r="I799" s="81"/>
      <c r="J799" s="81"/>
      <c r="K799" s="81"/>
      <c r="L799" s="14"/>
      <c r="M799" s="15"/>
      <c r="N799" s="10"/>
      <c r="O799" s="10"/>
      <c r="P799" s="10"/>
      <c r="Q799" s="10"/>
      <c r="R799" s="10"/>
      <c r="S799" s="11"/>
      <c r="T799" s="11"/>
      <c r="U799" s="11"/>
      <c r="V799" s="11"/>
    </row>
    <row r="800" spans="4:22" s="1" customFormat="1" x14ac:dyDescent="0.25">
      <c r="D800" s="81"/>
      <c r="E800" s="81"/>
      <c r="F800" s="81"/>
      <c r="G800" s="81"/>
      <c r="H800" s="81"/>
      <c r="I800" s="81"/>
      <c r="J800" s="81"/>
      <c r="K800" s="81"/>
      <c r="L800" s="14"/>
      <c r="M800" s="15"/>
      <c r="N800" s="10"/>
      <c r="O800" s="10"/>
      <c r="P800" s="10"/>
      <c r="Q800" s="10"/>
      <c r="R800" s="10"/>
      <c r="S800" s="11"/>
      <c r="T800" s="11"/>
      <c r="U800" s="11"/>
      <c r="V800" s="11"/>
    </row>
    <row r="801" spans="4:22" s="1" customFormat="1" x14ac:dyDescent="0.25">
      <c r="D801" s="81"/>
      <c r="E801" s="81"/>
      <c r="F801" s="81"/>
      <c r="G801" s="81"/>
      <c r="H801" s="81"/>
      <c r="I801" s="81"/>
      <c r="J801" s="81"/>
      <c r="K801" s="81"/>
      <c r="L801" s="14"/>
      <c r="M801" s="15"/>
      <c r="N801" s="10"/>
      <c r="O801" s="10"/>
      <c r="P801" s="10"/>
      <c r="Q801" s="10"/>
      <c r="R801" s="10"/>
      <c r="S801" s="11"/>
      <c r="T801" s="11"/>
      <c r="U801" s="11"/>
      <c r="V801" s="11"/>
    </row>
    <row r="802" spans="4:22" s="1" customFormat="1" x14ac:dyDescent="0.25">
      <c r="D802" s="81"/>
      <c r="E802" s="81"/>
      <c r="F802" s="81"/>
      <c r="G802" s="81"/>
      <c r="H802" s="81"/>
      <c r="I802" s="81"/>
      <c r="J802" s="81"/>
      <c r="K802" s="81"/>
      <c r="L802" s="14"/>
      <c r="M802" s="15"/>
      <c r="N802" s="10"/>
      <c r="O802" s="10"/>
      <c r="P802" s="10"/>
      <c r="Q802" s="10"/>
      <c r="R802" s="10"/>
      <c r="S802" s="11"/>
      <c r="T802" s="11"/>
      <c r="U802" s="11"/>
      <c r="V802" s="11"/>
    </row>
    <row r="803" spans="4:22" s="1" customFormat="1" x14ac:dyDescent="0.25">
      <c r="D803" s="81"/>
      <c r="E803" s="81"/>
      <c r="F803" s="81"/>
      <c r="G803" s="81"/>
      <c r="H803" s="81"/>
      <c r="I803" s="81"/>
      <c r="J803" s="81"/>
      <c r="K803" s="81"/>
      <c r="L803" s="14"/>
      <c r="M803" s="15"/>
      <c r="N803" s="10"/>
      <c r="O803" s="10"/>
      <c r="P803" s="10"/>
      <c r="Q803" s="10"/>
      <c r="R803" s="10"/>
      <c r="S803" s="11"/>
      <c r="T803" s="11"/>
      <c r="U803" s="11"/>
      <c r="V803" s="11"/>
    </row>
    <row r="804" spans="4:22" s="1" customFormat="1" x14ac:dyDescent="0.25">
      <c r="D804" s="81"/>
      <c r="E804" s="81"/>
      <c r="F804" s="81"/>
      <c r="G804" s="81"/>
      <c r="H804" s="81"/>
      <c r="I804" s="81"/>
      <c r="J804" s="81"/>
      <c r="K804" s="81"/>
      <c r="L804" s="14"/>
      <c r="M804" s="15"/>
      <c r="N804" s="10"/>
      <c r="O804" s="10"/>
      <c r="P804" s="10"/>
      <c r="Q804" s="10"/>
      <c r="R804" s="10"/>
      <c r="S804" s="11"/>
      <c r="T804" s="11"/>
      <c r="U804" s="11"/>
      <c r="V804" s="11"/>
    </row>
    <row r="805" spans="4:22" s="1" customFormat="1" x14ac:dyDescent="0.25">
      <c r="D805" s="81"/>
      <c r="E805" s="81"/>
      <c r="F805" s="81"/>
      <c r="G805" s="81"/>
      <c r="H805" s="81"/>
      <c r="I805" s="81"/>
      <c r="J805" s="81"/>
      <c r="K805" s="81"/>
      <c r="L805" s="14"/>
      <c r="M805" s="15"/>
      <c r="N805" s="10"/>
      <c r="O805" s="10"/>
      <c r="P805" s="10"/>
      <c r="Q805" s="10"/>
      <c r="R805" s="10"/>
      <c r="S805" s="11"/>
      <c r="T805" s="11"/>
      <c r="U805" s="11"/>
      <c r="V805" s="11"/>
    </row>
    <row r="806" spans="4:22" s="1" customFormat="1" x14ac:dyDescent="0.25">
      <c r="D806" s="81"/>
      <c r="E806" s="81"/>
      <c r="F806" s="81"/>
      <c r="G806" s="81"/>
      <c r="H806" s="81"/>
      <c r="I806" s="81"/>
      <c r="J806" s="81"/>
      <c r="K806" s="81"/>
      <c r="L806" s="14"/>
      <c r="M806" s="15"/>
      <c r="N806" s="10"/>
      <c r="O806" s="10"/>
      <c r="P806" s="10"/>
      <c r="Q806" s="10"/>
      <c r="R806" s="10"/>
      <c r="S806" s="11"/>
      <c r="T806" s="11"/>
      <c r="U806" s="11"/>
      <c r="V806" s="11"/>
    </row>
    <row r="807" spans="4:22" s="1" customFormat="1" x14ac:dyDescent="0.25">
      <c r="D807" s="81"/>
      <c r="E807" s="81"/>
      <c r="F807" s="81"/>
      <c r="G807" s="81"/>
      <c r="H807" s="81"/>
      <c r="I807" s="81"/>
      <c r="J807" s="81"/>
      <c r="K807" s="81"/>
      <c r="L807" s="14"/>
      <c r="M807" s="15"/>
      <c r="N807" s="10"/>
      <c r="O807" s="10"/>
      <c r="P807" s="10"/>
      <c r="Q807" s="10"/>
      <c r="R807" s="10"/>
      <c r="S807" s="11"/>
      <c r="T807" s="11"/>
      <c r="U807" s="11"/>
      <c r="V807" s="11"/>
    </row>
    <row r="808" spans="4:22" s="1" customFormat="1" x14ac:dyDescent="0.25">
      <c r="D808" s="81"/>
      <c r="E808" s="81"/>
      <c r="F808" s="81"/>
      <c r="G808" s="81"/>
      <c r="H808" s="81"/>
      <c r="I808" s="81"/>
      <c r="J808" s="81"/>
      <c r="K808" s="81"/>
      <c r="L808" s="14"/>
      <c r="M808" s="15"/>
      <c r="N808" s="10"/>
      <c r="O808" s="10"/>
      <c r="P808" s="10"/>
      <c r="Q808" s="10"/>
      <c r="R808" s="10"/>
      <c r="S808" s="11"/>
      <c r="T808" s="11"/>
      <c r="U808" s="11"/>
      <c r="V808" s="11"/>
    </row>
    <row r="809" spans="4:22" s="1" customFormat="1" x14ac:dyDescent="0.25">
      <c r="D809" s="81"/>
      <c r="E809" s="81"/>
      <c r="F809" s="81"/>
      <c r="G809" s="81"/>
      <c r="H809" s="81"/>
      <c r="I809" s="81"/>
      <c r="J809" s="81"/>
      <c r="K809" s="81"/>
      <c r="L809" s="14"/>
      <c r="M809" s="15"/>
      <c r="N809" s="10"/>
      <c r="O809" s="10"/>
      <c r="P809" s="10"/>
      <c r="Q809" s="10"/>
      <c r="R809" s="10"/>
      <c r="S809" s="11"/>
      <c r="T809" s="11"/>
      <c r="U809" s="11"/>
      <c r="V809" s="11"/>
    </row>
    <row r="810" spans="4:22" s="1" customFormat="1" x14ac:dyDescent="0.25">
      <c r="D810" s="81"/>
      <c r="E810" s="81"/>
      <c r="F810" s="81"/>
      <c r="G810" s="81"/>
      <c r="H810" s="81"/>
      <c r="I810" s="81"/>
      <c r="J810" s="81"/>
      <c r="K810" s="81"/>
      <c r="L810" s="14"/>
      <c r="M810" s="15"/>
      <c r="N810" s="10"/>
      <c r="O810" s="10"/>
      <c r="P810" s="10"/>
      <c r="Q810" s="10"/>
      <c r="R810" s="10"/>
      <c r="S810" s="11"/>
      <c r="T810" s="11"/>
      <c r="U810" s="11"/>
      <c r="V810" s="11"/>
    </row>
    <row r="811" spans="4:22" s="1" customFormat="1" x14ac:dyDescent="0.25">
      <c r="D811" s="81"/>
      <c r="E811" s="81"/>
      <c r="F811" s="81"/>
      <c r="G811" s="81"/>
      <c r="H811" s="81"/>
      <c r="I811" s="81"/>
      <c r="J811" s="81"/>
      <c r="K811" s="81"/>
      <c r="L811" s="14"/>
      <c r="M811" s="15"/>
      <c r="N811" s="10"/>
      <c r="O811" s="10"/>
      <c r="P811" s="10"/>
      <c r="Q811" s="10"/>
      <c r="R811" s="10"/>
      <c r="S811" s="11"/>
      <c r="T811" s="11"/>
      <c r="U811" s="11"/>
      <c r="V811" s="11"/>
    </row>
    <row r="812" spans="4:22" s="1" customFormat="1" x14ac:dyDescent="0.25">
      <c r="D812" s="81"/>
      <c r="E812" s="81"/>
      <c r="F812" s="81"/>
      <c r="G812" s="81"/>
      <c r="H812" s="81"/>
      <c r="I812" s="81"/>
      <c r="J812" s="81"/>
      <c r="K812" s="81"/>
      <c r="L812" s="14"/>
      <c r="M812" s="15"/>
      <c r="N812" s="10"/>
      <c r="O812" s="10"/>
      <c r="P812" s="10"/>
      <c r="Q812" s="10"/>
      <c r="R812" s="10"/>
      <c r="S812" s="11"/>
      <c r="T812" s="11"/>
      <c r="U812" s="11"/>
      <c r="V812" s="11"/>
    </row>
    <row r="813" spans="4:22" s="1" customFormat="1" x14ac:dyDescent="0.25">
      <c r="D813" s="81"/>
      <c r="E813" s="81"/>
      <c r="F813" s="81"/>
      <c r="G813" s="81"/>
      <c r="H813" s="81"/>
      <c r="I813" s="81"/>
      <c r="J813" s="81"/>
      <c r="K813" s="81"/>
      <c r="L813" s="14"/>
      <c r="M813" s="15"/>
      <c r="N813" s="10"/>
      <c r="O813" s="10"/>
      <c r="P813" s="10"/>
      <c r="Q813" s="10"/>
      <c r="R813" s="10"/>
      <c r="S813" s="11"/>
      <c r="T813" s="11"/>
      <c r="U813" s="11"/>
      <c r="V813" s="11"/>
    </row>
    <row r="814" spans="4:22" s="1" customFormat="1" x14ac:dyDescent="0.25">
      <c r="D814" s="81"/>
      <c r="E814" s="81"/>
      <c r="F814" s="81"/>
      <c r="G814" s="81"/>
      <c r="H814" s="81"/>
      <c r="I814" s="81"/>
      <c r="J814" s="81"/>
      <c r="K814" s="81"/>
      <c r="L814" s="14"/>
      <c r="M814" s="15"/>
      <c r="N814" s="10"/>
      <c r="O814" s="10"/>
      <c r="P814" s="10"/>
      <c r="Q814" s="10"/>
      <c r="R814" s="10"/>
      <c r="S814" s="11"/>
      <c r="T814" s="11"/>
      <c r="U814" s="11"/>
      <c r="V814" s="11"/>
    </row>
    <row r="815" spans="4:22" s="1" customFormat="1" x14ac:dyDescent="0.25">
      <c r="D815" s="81"/>
      <c r="E815" s="81"/>
      <c r="F815" s="81"/>
      <c r="G815" s="81"/>
      <c r="H815" s="81"/>
      <c r="I815" s="81"/>
      <c r="J815" s="81"/>
      <c r="K815" s="81"/>
      <c r="L815" s="14"/>
      <c r="M815" s="15"/>
      <c r="N815" s="10"/>
      <c r="O815" s="10"/>
      <c r="P815" s="10"/>
      <c r="Q815" s="10"/>
      <c r="R815" s="10"/>
      <c r="S815" s="11"/>
      <c r="T815" s="11"/>
      <c r="U815" s="11"/>
      <c r="V815" s="11"/>
    </row>
    <row r="816" spans="4:22" s="1" customFormat="1" x14ac:dyDescent="0.25">
      <c r="D816" s="81"/>
      <c r="E816" s="81"/>
      <c r="F816" s="81"/>
      <c r="G816" s="81"/>
      <c r="H816" s="81"/>
      <c r="I816" s="81"/>
      <c r="J816" s="81"/>
      <c r="K816" s="81"/>
      <c r="L816" s="14"/>
      <c r="M816" s="15"/>
      <c r="N816" s="10"/>
      <c r="O816" s="10"/>
      <c r="P816" s="10"/>
      <c r="Q816" s="10"/>
      <c r="R816" s="10"/>
      <c r="S816" s="11"/>
      <c r="T816" s="11"/>
      <c r="U816" s="11"/>
      <c r="V816" s="11"/>
    </row>
    <row r="817" spans="4:22" s="1" customFormat="1" x14ac:dyDescent="0.25">
      <c r="D817" s="81"/>
      <c r="E817" s="81"/>
      <c r="F817" s="81"/>
      <c r="G817" s="81"/>
      <c r="H817" s="81"/>
      <c r="I817" s="81"/>
      <c r="J817" s="81"/>
      <c r="K817" s="81"/>
      <c r="L817" s="14"/>
      <c r="M817" s="15"/>
      <c r="N817" s="10"/>
      <c r="O817" s="10"/>
      <c r="P817" s="10"/>
      <c r="Q817" s="10"/>
      <c r="R817" s="10"/>
      <c r="S817" s="11"/>
      <c r="T817" s="11"/>
      <c r="U817" s="11"/>
      <c r="V817" s="11"/>
    </row>
    <row r="818" spans="4:22" s="1" customFormat="1" x14ac:dyDescent="0.25">
      <c r="D818" s="81"/>
      <c r="E818" s="81"/>
      <c r="F818" s="81"/>
      <c r="G818" s="81"/>
      <c r="H818" s="81"/>
      <c r="I818" s="81"/>
      <c r="J818" s="81"/>
      <c r="K818" s="81"/>
      <c r="L818" s="14"/>
      <c r="M818" s="15"/>
      <c r="N818" s="10"/>
      <c r="O818" s="10"/>
      <c r="P818" s="10"/>
      <c r="Q818" s="10"/>
      <c r="R818" s="10"/>
      <c r="S818" s="11"/>
      <c r="T818" s="11"/>
      <c r="U818" s="11"/>
      <c r="V818" s="11"/>
    </row>
    <row r="819" spans="4:22" s="1" customFormat="1" x14ac:dyDescent="0.25">
      <c r="D819" s="81"/>
      <c r="E819" s="81"/>
      <c r="F819" s="81"/>
      <c r="G819" s="81"/>
      <c r="H819" s="81"/>
      <c r="I819" s="81"/>
      <c r="J819" s="81"/>
      <c r="K819" s="81"/>
      <c r="L819" s="14"/>
      <c r="M819" s="15"/>
      <c r="N819" s="10"/>
      <c r="O819" s="10"/>
      <c r="P819" s="10"/>
      <c r="Q819" s="10"/>
      <c r="R819" s="10"/>
      <c r="S819" s="11"/>
      <c r="T819" s="11"/>
      <c r="U819" s="11"/>
      <c r="V819" s="11"/>
    </row>
    <row r="820" spans="4:22" s="1" customFormat="1" x14ac:dyDescent="0.25">
      <c r="D820" s="81"/>
      <c r="E820" s="81"/>
      <c r="F820" s="81"/>
      <c r="G820" s="81"/>
      <c r="H820" s="81"/>
      <c r="I820" s="81"/>
      <c r="J820" s="81"/>
      <c r="K820" s="81"/>
      <c r="L820" s="14"/>
      <c r="M820" s="15"/>
      <c r="N820" s="10"/>
      <c r="O820" s="10"/>
      <c r="P820" s="10"/>
      <c r="Q820" s="10"/>
      <c r="R820" s="10"/>
      <c r="S820" s="11"/>
      <c r="T820" s="11"/>
      <c r="U820" s="11"/>
      <c r="V820" s="11"/>
    </row>
    <row r="821" spans="4:22" s="1" customFormat="1" x14ac:dyDescent="0.25">
      <c r="D821" s="81"/>
      <c r="E821" s="81"/>
      <c r="F821" s="81"/>
      <c r="G821" s="81"/>
      <c r="H821" s="81"/>
      <c r="I821" s="81"/>
      <c r="J821" s="81"/>
      <c r="K821" s="81"/>
      <c r="L821" s="14"/>
      <c r="M821" s="15"/>
      <c r="N821" s="10"/>
      <c r="O821" s="10"/>
      <c r="P821" s="10"/>
      <c r="Q821" s="10"/>
      <c r="R821" s="10"/>
      <c r="S821" s="11"/>
      <c r="T821" s="11"/>
      <c r="U821" s="11"/>
      <c r="V821" s="11"/>
    </row>
    <row r="822" spans="4:22" s="1" customFormat="1" x14ac:dyDescent="0.25">
      <c r="D822" s="81"/>
      <c r="E822" s="81"/>
      <c r="F822" s="81"/>
      <c r="G822" s="81"/>
      <c r="H822" s="81"/>
      <c r="I822" s="81"/>
      <c r="J822" s="81"/>
      <c r="K822" s="81"/>
      <c r="L822" s="14"/>
      <c r="M822" s="15"/>
      <c r="N822" s="10"/>
      <c r="O822" s="10"/>
      <c r="P822" s="10"/>
      <c r="Q822" s="10"/>
      <c r="R822" s="10"/>
      <c r="S822" s="11"/>
      <c r="T822" s="11"/>
      <c r="U822" s="11"/>
      <c r="V822" s="11"/>
    </row>
    <row r="823" spans="4:22" s="1" customFormat="1" x14ac:dyDescent="0.25">
      <c r="D823" s="81"/>
      <c r="E823" s="81"/>
      <c r="F823" s="81"/>
      <c r="G823" s="81"/>
      <c r="H823" s="81"/>
      <c r="I823" s="81"/>
      <c r="J823" s="81"/>
      <c r="K823" s="81"/>
      <c r="L823" s="14"/>
      <c r="M823" s="15"/>
      <c r="N823" s="10"/>
      <c r="O823" s="10"/>
      <c r="P823" s="10"/>
      <c r="Q823" s="10"/>
      <c r="R823" s="10"/>
      <c r="S823" s="11"/>
      <c r="T823" s="11"/>
      <c r="U823" s="11"/>
      <c r="V823" s="11"/>
    </row>
    <row r="824" spans="4:22" s="1" customFormat="1" x14ac:dyDescent="0.25">
      <c r="D824" s="81"/>
      <c r="E824" s="81"/>
      <c r="F824" s="81"/>
      <c r="G824" s="81"/>
      <c r="H824" s="81"/>
      <c r="I824" s="81"/>
      <c r="J824" s="81"/>
      <c r="K824" s="81"/>
      <c r="L824" s="14"/>
      <c r="M824" s="15"/>
      <c r="N824" s="10"/>
      <c r="O824" s="10"/>
      <c r="P824" s="10"/>
      <c r="Q824" s="10"/>
      <c r="R824" s="10"/>
      <c r="S824" s="11"/>
      <c r="T824" s="11"/>
      <c r="U824" s="11"/>
      <c r="V824" s="11"/>
    </row>
    <row r="825" spans="4:22" s="1" customFormat="1" x14ac:dyDescent="0.25">
      <c r="D825" s="81"/>
      <c r="E825" s="81"/>
      <c r="F825" s="81"/>
      <c r="G825" s="81"/>
      <c r="H825" s="81"/>
      <c r="I825" s="81"/>
      <c r="J825" s="81"/>
      <c r="K825" s="81"/>
      <c r="L825" s="14"/>
      <c r="M825" s="15"/>
      <c r="N825" s="10"/>
      <c r="O825" s="10"/>
      <c r="P825" s="10"/>
      <c r="Q825" s="10"/>
      <c r="R825" s="10"/>
      <c r="S825" s="11"/>
      <c r="T825" s="11"/>
      <c r="U825" s="11"/>
      <c r="V825" s="11"/>
    </row>
    <row r="826" spans="4:22" s="1" customFormat="1" x14ac:dyDescent="0.25">
      <c r="D826" s="81"/>
      <c r="E826" s="81"/>
      <c r="F826" s="81"/>
      <c r="G826" s="81"/>
      <c r="H826" s="81"/>
      <c r="I826" s="81"/>
      <c r="J826" s="81"/>
      <c r="K826" s="81"/>
      <c r="L826" s="14"/>
      <c r="M826" s="15"/>
      <c r="N826" s="10"/>
      <c r="O826" s="10"/>
      <c r="P826" s="10"/>
      <c r="Q826" s="10"/>
      <c r="R826" s="10"/>
      <c r="S826" s="11"/>
      <c r="T826" s="11"/>
      <c r="U826" s="11"/>
      <c r="V826" s="11"/>
    </row>
    <row r="827" spans="4:22" s="1" customFormat="1" x14ac:dyDescent="0.25">
      <c r="D827" s="81"/>
      <c r="E827" s="81"/>
      <c r="F827" s="81"/>
      <c r="G827" s="81"/>
      <c r="H827" s="81"/>
      <c r="I827" s="81"/>
      <c r="J827" s="81"/>
      <c r="K827" s="81"/>
      <c r="L827" s="14"/>
      <c r="M827" s="15"/>
      <c r="N827" s="10"/>
      <c r="O827" s="10"/>
      <c r="P827" s="10"/>
      <c r="Q827" s="10"/>
      <c r="R827" s="10"/>
      <c r="S827" s="11"/>
      <c r="T827" s="11"/>
      <c r="U827" s="11"/>
      <c r="V827" s="11"/>
    </row>
    <row r="828" spans="4:22" s="1" customFormat="1" x14ac:dyDescent="0.25">
      <c r="D828" s="81"/>
      <c r="E828" s="81"/>
      <c r="F828" s="81"/>
      <c r="G828" s="81"/>
      <c r="H828" s="81"/>
      <c r="I828" s="81"/>
      <c r="J828" s="81"/>
      <c r="K828" s="81"/>
      <c r="L828" s="14"/>
      <c r="M828" s="15"/>
      <c r="N828" s="10"/>
      <c r="O828" s="10"/>
      <c r="P828" s="10"/>
      <c r="Q828" s="10"/>
      <c r="R828" s="10"/>
      <c r="S828" s="11"/>
      <c r="T828" s="11"/>
      <c r="U828" s="11"/>
      <c r="V828" s="11"/>
    </row>
    <row r="829" spans="4:22" s="1" customFormat="1" x14ac:dyDescent="0.25">
      <c r="D829" s="81"/>
      <c r="E829" s="81"/>
      <c r="F829" s="81"/>
      <c r="G829" s="81"/>
      <c r="H829" s="81"/>
      <c r="I829" s="81"/>
      <c r="J829" s="81"/>
      <c r="K829" s="81"/>
      <c r="L829" s="14"/>
      <c r="M829" s="15"/>
      <c r="N829" s="10"/>
      <c r="O829" s="10"/>
      <c r="P829" s="10"/>
      <c r="Q829" s="10"/>
      <c r="R829" s="10"/>
      <c r="S829" s="11"/>
      <c r="T829" s="11"/>
      <c r="U829" s="11"/>
      <c r="V829" s="11"/>
    </row>
    <row r="830" spans="4:22" s="1" customFormat="1" x14ac:dyDescent="0.25">
      <c r="D830" s="81"/>
      <c r="E830" s="81"/>
      <c r="F830" s="81"/>
      <c r="G830" s="81"/>
      <c r="H830" s="81"/>
      <c r="I830" s="81"/>
      <c r="J830" s="81"/>
      <c r="K830" s="81"/>
      <c r="L830" s="14"/>
      <c r="M830" s="15"/>
      <c r="N830" s="10"/>
      <c r="O830" s="10"/>
      <c r="P830" s="10"/>
      <c r="Q830" s="10"/>
      <c r="R830" s="10"/>
      <c r="S830" s="11"/>
      <c r="T830" s="11"/>
      <c r="U830" s="11"/>
      <c r="V830" s="11"/>
    </row>
    <row r="831" spans="4:22" s="1" customFormat="1" x14ac:dyDescent="0.25">
      <c r="D831" s="81"/>
      <c r="E831" s="81"/>
      <c r="F831" s="81"/>
      <c r="G831" s="81"/>
      <c r="H831" s="81"/>
      <c r="I831" s="81"/>
      <c r="J831" s="81"/>
      <c r="K831" s="81"/>
      <c r="L831" s="14"/>
      <c r="M831" s="15"/>
      <c r="N831" s="10"/>
      <c r="O831" s="10"/>
      <c r="P831" s="10"/>
      <c r="Q831" s="10"/>
      <c r="R831" s="10"/>
      <c r="S831" s="11"/>
      <c r="T831" s="11"/>
      <c r="U831" s="11"/>
      <c r="V831" s="11"/>
    </row>
    <row r="832" spans="4:22" s="1" customFormat="1" x14ac:dyDescent="0.25">
      <c r="D832" s="81"/>
      <c r="E832" s="81"/>
      <c r="F832" s="81"/>
      <c r="G832" s="81"/>
      <c r="H832" s="81"/>
      <c r="I832" s="81"/>
      <c r="J832" s="81"/>
      <c r="K832" s="81"/>
      <c r="L832" s="14"/>
      <c r="M832" s="15"/>
      <c r="N832" s="10"/>
      <c r="O832" s="10"/>
      <c r="P832" s="10"/>
      <c r="Q832" s="10"/>
      <c r="R832" s="10"/>
      <c r="S832" s="11"/>
      <c r="T832" s="11"/>
      <c r="U832" s="11"/>
      <c r="V832" s="11"/>
    </row>
    <row r="833" spans="4:22" s="1" customFormat="1" x14ac:dyDescent="0.25">
      <c r="D833" s="81"/>
      <c r="E833" s="81"/>
      <c r="F833" s="81"/>
      <c r="G833" s="81"/>
      <c r="H833" s="81"/>
      <c r="I833" s="81"/>
      <c r="J833" s="81"/>
      <c r="K833" s="81"/>
      <c r="L833" s="14"/>
      <c r="M833" s="15"/>
      <c r="N833" s="10"/>
      <c r="O833" s="10"/>
      <c r="P833" s="10"/>
      <c r="Q833" s="10"/>
      <c r="R833" s="10"/>
      <c r="S833" s="11"/>
      <c r="T833" s="11"/>
      <c r="U833" s="11"/>
      <c r="V833" s="11"/>
    </row>
    <row r="834" spans="4:22" s="1" customFormat="1" x14ac:dyDescent="0.25">
      <c r="D834" s="81"/>
      <c r="E834" s="81"/>
      <c r="F834" s="81"/>
      <c r="G834" s="81"/>
      <c r="H834" s="81"/>
      <c r="I834" s="81"/>
      <c r="J834" s="81"/>
      <c r="K834" s="81"/>
      <c r="L834" s="14"/>
      <c r="M834" s="15"/>
      <c r="N834" s="10"/>
      <c r="O834" s="10"/>
      <c r="P834" s="10"/>
      <c r="Q834" s="10"/>
      <c r="R834" s="10"/>
      <c r="S834" s="11"/>
      <c r="T834" s="11"/>
      <c r="U834" s="11"/>
      <c r="V834" s="11"/>
    </row>
    <row r="835" spans="4:22" s="1" customFormat="1" x14ac:dyDescent="0.25">
      <c r="D835" s="81"/>
      <c r="E835" s="81"/>
      <c r="F835" s="81"/>
      <c r="G835" s="81"/>
      <c r="H835" s="81"/>
      <c r="I835" s="81"/>
      <c r="J835" s="81"/>
      <c r="K835" s="81"/>
      <c r="L835" s="14"/>
      <c r="M835" s="15"/>
      <c r="N835" s="10"/>
      <c r="O835" s="10"/>
      <c r="P835" s="10"/>
      <c r="Q835" s="10"/>
      <c r="R835" s="10"/>
      <c r="S835" s="11"/>
      <c r="T835" s="11"/>
      <c r="U835" s="11"/>
      <c r="V835" s="11"/>
    </row>
    <row r="836" spans="4:22" s="1" customFormat="1" x14ac:dyDescent="0.25">
      <c r="D836" s="81"/>
      <c r="E836" s="81"/>
      <c r="F836" s="81"/>
      <c r="G836" s="81"/>
      <c r="H836" s="81"/>
      <c r="I836" s="81"/>
      <c r="J836" s="81"/>
      <c r="K836" s="81"/>
      <c r="L836" s="14"/>
      <c r="M836" s="15"/>
      <c r="N836" s="10"/>
      <c r="O836" s="10"/>
      <c r="P836" s="10"/>
      <c r="Q836" s="10"/>
      <c r="R836" s="10"/>
      <c r="S836" s="11"/>
      <c r="T836" s="11"/>
      <c r="U836" s="11"/>
      <c r="V836" s="11"/>
    </row>
    <row r="837" spans="4:22" s="1" customFormat="1" x14ac:dyDescent="0.25">
      <c r="D837" s="81"/>
      <c r="E837" s="81"/>
      <c r="F837" s="81"/>
      <c r="G837" s="81"/>
      <c r="H837" s="81"/>
      <c r="I837" s="81"/>
      <c r="J837" s="81"/>
      <c r="K837" s="81"/>
      <c r="L837" s="14"/>
      <c r="M837" s="15"/>
      <c r="N837" s="10"/>
      <c r="O837" s="10"/>
      <c r="P837" s="10"/>
      <c r="Q837" s="10"/>
      <c r="R837" s="10"/>
      <c r="S837" s="11"/>
      <c r="T837" s="11"/>
      <c r="U837" s="11"/>
      <c r="V837" s="11"/>
    </row>
    <row r="838" spans="4:22" s="1" customFormat="1" x14ac:dyDescent="0.25">
      <c r="D838" s="81"/>
      <c r="E838" s="81"/>
      <c r="F838" s="81"/>
      <c r="G838" s="81"/>
      <c r="H838" s="81"/>
      <c r="I838" s="81"/>
      <c r="J838" s="81"/>
      <c r="K838" s="81"/>
      <c r="L838" s="14"/>
      <c r="M838" s="15"/>
      <c r="N838" s="10"/>
      <c r="O838" s="10"/>
      <c r="P838" s="10"/>
      <c r="Q838" s="10"/>
      <c r="R838" s="10"/>
      <c r="S838" s="11"/>
      <c r="T838" s="11"/>
      <c r="U838" s="11"/>
      <c r="V838" s="11"/>
    </row>
    <row r="839" spans="4:22" s="1" customFormat="1" x14ac:dyDescent="0.25">
      <c r="D839" s="81"/>
      <c r="E839" s="81"/>
      <c r="F839" s="81"/>
      <c r="G839" s="81"/>
      <c r="H839" s="81"/>
      <c r="I839" s="81"/>
      <c r="J839" s="81"/>
      <c r="K839" s="81"/>
      <c r="L839" s="14"/>
      <c r="M839" s="15"/>
      <c r="N839" s="10"/>
      <c r="O839" s="10"/>
      <c r="P839" s="10"/>
      <c r="Q839" s="10"/>
      <c r="R839" s="10"/>
      <c r="S839" s="11"/>
      <c r="T839" s="11"/>
      <c r="U839" s="11"/>
      <c r="V839" s="11"/>
    </row>
    <row r="840" spans="4:22" s="1" customFormat="1" x14ac:dyDescent="0.25">
      <c r="D840" s="81"/>
      <c r="E840" s="81"/>
      <c r="F840" s="81"/>
      <c r="G840" s="81"/>
      <c r="H840" s="81"/>
      <c r="I840" s="81"/>
      <c r="J840" s="81"/>
      <c r="K840" s="81"/>
      <c r="L840" s="14"/>
      <c r="M840" s="15"/>
      <c r="N840" s="10"/>
      <c r="O840" s="10"/>
      <c r="P840" s="10"/>
      <c r="Q840" s="10"/>
      <c r="R840" s="10"/>
      <c r="S840" s="11"/>
      <c r="T840" s="11"/>
      <c r="U840" s="11"/>
      <c r="V840" s="11"/>
    </row>
    <row r="841" spans="4:22" s="1" customFormat="1" x14ac:dyDescent="0.25">
      <c r="D841" s="81"/>
      <c r="E841" s="81"/>
      <c r="F841" s="81"/>
      <c r="G841" s="81"/>
      <c r="H841" s="81"/>
      <c r="I841" s="81"/>
      <c r="J841" s="81"/>
      <c r="K841" s="81"/>
      <c r="L841" s="14"/>
      <c r="M841" s="15"/>
      <c r="N841" s="10"/>
      <c r="O841" s="10"/>
      <c r="P841" s="10"/>
      <c r="Q841" s="10"/>
      <c r="R841" s="10"/>
      <c r="S841" s="11"/>
      <c r="T841" s="11"/>
      <c r="U841" s="11"/>
      <c r="V841" s="11"/>
    </row>
    <row r="842" spans="4:22" s="1" customFormat="1" x14ac:dyDescent="0.25">
      <c r="D842" s="81"/>
      <c r="E842" s="81"/>
      <c r="F842" s="81"/>
      <c r="G842" s="81"/>
      <c r="H842" s="81"/>
      <c r="I842" s="81"/>
      <c r="J842" s="81"/>
      <c r="K842" s="81"/>
      <c r="L842" s="14"/>
      <c r="M842" s="15"/>
      <c r="N842" s="10"/>
      <c r="O842" s="10"/>
      <c r="P842" s="10"/>
      <c r="Q842" s="10"/>
      <c r="R842" s="10"/>
      <c r="S842" s="11"/>
      <c r="T842" s="11"/>
      <c r="U842" s="11"/>
      <c r="V842" s="11"/>
    </row>
    <row r="843" spans="4:22" s="1" customFormat="1" x14ac:dyDescent="0.25">
      <c r="D843" s="81"/>
      <c r="E843" s="81"/>
      <c r="F843" s="81"/>
      <c r="G843" s="81"/>
      <c r="H843" s="81"/>
      <c r="I843" s="81"/>
      <c r="J843" s="81"/>
      <c r="K843" s="81"/>
      <c r="L843" s="14"/>
      <c r="M843" s="15"/>
      <c r="N843" s="10"/>
      <c r="O843" s="10"/>
      <c r="P843" s="10"/>
      <c r="Q843" s="10"/>
      <c r="R843" s="10"/>
      <c r="S843" s="11"/>
      <c r="T843" s="11"/>
      <c r="U843" s="11"/>
      <c r="V843" s="11"/>
    </row>
    <row r="844" spans="4:22" s="1" customFormat="1" x14ac:dyDescent="0.25">
      <c r="D844" s="81"/>
      <c r="E844" s="81"/>
      <c r="F844" s="81"/>
      <c r="G844" s="81"/>
      <c r="H844" s="81"/>
      <c r="I844" s="81"/>
      <c r="J844" s="81"/>
      <c r="K844" s="81"/>
      <c r="L844" s="14"/>
      <c r="M844" s="15"/>
      <c r="N844" s="10"/>
      <c r="O844" s="10"/>
      <c r="P844" s="10"/>
      <c r="Q844" s="10"/>
      <c r="R844" s="10"/>
      <c r="S844" s="11"/>
      <c r="T844" s="11"/>
      <c r="U844" s="11"/>
      <c r="V844" s="11"/>
    </row>
    <row r="845" spans="4:22" s="1" customFormat="1" x14ac:dyDescent="0.25">
      <c r="D845" s="81"/>
      <c r="E845" s="81"/>
      <c r="F845" s="81"/>
      <c r="G845" s="81"/>
      <c r="H845" s="81"/>
      <c r="I845" s="81"/>
      <c r="J845" s="81"/>
      <c r="K845" s="81"/>
      <c r="L845" s="14"/>
      <c r="M845" s="15"/>
      <c r="N845" s="10"/>
      <c r="O845" s="10"/>
      <c r="P845" s="10"/>
      <c r="Q845" s="10"/>
      <c r="R845" s="10"/>
      <c r="S845" s="11"/>
      <c r="T845" s="11"/>
      <c r="U845" s="11"/>
      <c r="V845" s="11"/>
    </row>
    <row r="846" spans="4:22" s="1" customFormat="1" x14ac:dyDescent="0.25">
      <c r="D846" s="81"/>
      <c r="E846" s="81"/>
      <c r="F846" s="81"/>
      <c r="G846" s="81"/>
      <c r="H846" s="81"/>
      <c r="I846" s="81"/>
      <c r="J846" s="81"/>
      <c r="K846" s="81"/>
      <c r="L846" s="14"/>
      <c r="M846" s="15"/>
      <c r="N846" s="10"/>
      <c r="O846" s="10"/>
      <c r="P846" s="10"/>
      <c r="Q846" s="10"/>
      <c r="R846" s="10"/>
      <c r="S846" s="11"/>
      <c r="T846" s="11"/>
      <c r="U846" s="11"/>
      <c r="V846" s="11"/>
    </row>
    <row r="847" spans="4:22" s="1" customFormat="1" x14ac:dyDescent="0.25">
      <c r="D847" s="81"/>
      <c r="E847" s="81"/>
      <c r="F847" s="81"/>
      <c r="G847" s="81"/>
      <c r="H847" s="81"/>
      <c r="I847" s="81"/>
      <c r="J847" s="81"/>
      <c r="K847" s="81"/>
      <c r="L847" s="14"/>
      <c r="M847" s="15"/>
      <c r="N847" s="10"/>
      <c r="O847" s="10"/>
      <c r="P847" s="10"/>
      <c r="Q847" s="10"/>
      <c r="R847" s="10"/>
      <c r="S847" s="11"/>
      <c r="T847" s="11"/>
      <c r="U847" s="11"/>
      <c r="V847" s="11"/>
    </row>
    <row r="848" spans="4:22" s="1" customFormat="1" x14ac:dyDescent="0.25">
      <c r="D848" s="81"/>
      <c r="E848" s="81"/>
      <c r="F848" s="81"/>
      <c r="G848" s="81"/>
      <c r="H848" s="81"/>
      <c r="I848" s="81"/>
      <c r="J848" s="81"/>
      <c r="K848" s="81"/>
      <c r="L848" s="14"/>
      <c r="M848" s="15"/>
      <c r="N848" s="10"/>
      <c r="O848" s="10"/>
      <c r="P848" s="10"/>
      <c r="Q848" s="10"/>
      <c r="R848" s="10"/>
      <c r="S848" s="11"/>
      <c r="T848" s="11"/>
      <c r="U848" s="11"/>
      <c r="V848" s="11"/>
    </row>
    <row r="849" spans="4:22" s="1" customFormat="1" x14ac:dyDescent="0.25">
      <c r="D849" s="81"/>
      <c r="E849" s="81"/>
      <c r="F849" s="81"/>
      <c r="G849" s="81"/>
      <c r="H849" s="81"/>
      <c r="I849" s="81"/>
      <c r="J849" s="81"/>
      <c r="K849" s="81"/>
      <c r="L849" s="14"/>
      <c r="M849" s="15"/>
      <c r="N849" s="10"/>
      <c r="O849" s="10"/>
      <c r="P849" s="10"/>
      <c r="Q849" s="10"/>
      <c r="R849" s="10"/>
      <c r="S849" s="11"/>
      <c r="T849" s="11"/>
      <c r="U849" s="11"/>
      <c r="V849" s="11"/>
    </row>
    <row r="850" spans="4:22" s="1" customFormat="1" x14ac:dyDescent="0.25">
      <c r="D850" s="81"/>
      <c r="E850" s="81"/>
      <c r="F850" s="81"/>
      <c r="G850" s="81"/>
      <c r="H850" s="81"/>
      <c r="I850" s="81"/>
      <c r="J850" s="81"/>
      <c r="K850" s="81"/>
      <c r="L850" s="14"/>
      <c r="M850" s="15"/>
      <c r="N850" s="10"/>
      <c r="O850" s="10"/>
      <c r="P850" s="10"/>
      <c r="Q850" s="10"/>
      <c r="R850" s="10"/>
      <c r="S850" s="11"/>
      <c r="T850" s="11"/>
      <c r="U850" s="11"/>
      <c r="V850" s="11"/>
    </row>
    <row r="851" spans="4:22" s="1" customFormat="1" x14ac:dyDescent="0.25">
      <c r="D851" s="81"/>
      <c r="E851" s="81"/>
      <c r="F851" s="81"/>
      <c r="G851" s="81"/>
      <c r="H851" s="81"/>
      <c r="I851" s="81"/>
      <c r="J851" s="81"/>
      <c r="K851" s="81"/>
      <c r="L851" s="14"/>
      <c r="M851" s="15"/>
      <c r="N851" s="10"/>
      <c r="O851" s="10"/>
      <c r="P851" s="10"/>
      <c r="Q851" s="10"/>
      <c r="R851" s="10"/>
      <c r="S851" s="11"/>
      <c r="T851" s="11"/>
      <c r="U851" s="11"/>
      <c r="V851" s="11"/>
    </row>
    <row r="852" spans="4:22" s="1" customFormat="1" x14ac:dyDescent="0.25">
      <c r="D852" s="81"/>
      <c r="E852" s="81"/>
      <c r="F852" s="81"/>
      <c r="G852" s="81"/>
      <c r="H852" s="81"/>
      <c r="I852" s="81"/>
      <c r="J852" s="81"/>
      <c r="K852" s="81"/>
      <c r="L852" s="14"/>
      <c r="M852" s="15"/>
      <c r="N852" s="10"/>
      <c r="O852" s="10"/>
      <c r="P852" s="10"/>
      <c r="Q852" s="10"/>
      <c r="R852" s="10"/>
      <c r="S852" s="11"/>
      <c r="T852" s="11"/>
      <c r="U852" s="11"/>
      <c r="V852" s="11"/>
    </row>
    <row r="853" spans="4:22" s="1" customFormat="1" x14ac:dyDescent="0.25">
      <c r="D853" s="81"/>
      <c r="E853" s="81"/>
      <c r="F853" s="81"/>
      <c r="G853" s="81"/>
      <c r="H853" s="81"/>
      <c r="I853" s="81"/>
      <c r="J853" s="81"/>
      <c r="K853" s="81"/>
      <c r="L853" s="14"/>
      <c r="M853" s="15"/>
      <c r="N853" s="10"/>
      <c r="O853" s="10"/>
      <c r="P853" s="10"/>
      <c r="Q853" s="10"/>
      <c r="R853" s="10"/>
      <c r="S853" s="11"/>
      <c r="T853" s="11"/>
      <c r="U853" s="11"/>
      <c r="V853" s="11"/>
    </row>
    <row r="854" spans="4:22" s="1" customFormat="1" x14ac:dyDescent="0.25">
      <c r="D854" s="81"/>
      <c r="E854" s="81"/>
      <c r="F854" s="81"/>
      <c r="G854" s="81"/>
      <c r="H854" s="81"/>
      <c r="I854" s="81"/>
      <c r="J854" s="81"/>
      <c r="K854" s="81"/>
      <c r="L854" s="14"/>
      <c r="M854" s="15"/>
      <c r="N854" s="10"/>
      <c r="O854" s="10"/>
      <c r="P854" s="10"/>
      <c r="Q854" s="10"/>
      <c r="R854" s="10"/>
      <c r="S854" s="11"/>
      <c r="T854" s="11"/>
      <c r="U854" s="11"/>
      <c r="V854" s="11"/>
    </row>
    <row r="855" spans="4:22" s="1" customFormat="1" x14ac:dyDescent="0.25">
      <c r="D855" s="81"/>
      <c r="E855" s="81"/>
      <c r="F855" s="81"/>
      <c r="G855" s="81"/>
      <c r="H855" s="81"/>
      <c r="I855" s="81"/>
      <c r="J855" s="81"/>
      <c r="K855" s="81"/>
      <c r="L855" s="14"/>
      <c r="M855" s="15"/>
      <c r="N855" s="10"/>
      <c r="O855" s="10"/>
      <c r="P855" s="10"/>
      <c r="Q855" s="10"/>
      <c r="R855" s="10"/>
      <c r="S855" s="11"/>
      <c r="T855" s="11"/>
      <c r="U855" s="11"/>
      <c r="V855" s="11"/>
    </row>
    <row r="856" spans="4:22" s="1" customFormat="1" x14ac:dyDescent="0.25">
      <c r="D856" s="81"/>
      <c r="E856" s="81"/>
      <c r="F856" s="81"/>
      <c r="G856" s="81"/>
      <c r="H856" s="81"/>
      <c r="I856" s="81"/>
      <c r="J856" s="81"/>
      <c r="K856" s="81"/>
      <c r="L856" s="14"/>
      <c r="M856" s="15"/>
      <c r="N856" s="10"/>
      <c r="O856" s="10"/>
      <c r="P856" s="10"/>
      <c r="Q856" s="10"/>
      <c r="R856" s="10"/>
      <c r="S856" s="11"/>
      <c r="T856" s="11"/>
      <c r="U856" s="11"/>
      <c r="V856" s="11"/>
    </row>
    <row r="857" spans="4:22" s="1" customFormat="1" x14ac:dyDescent="0.25">
      <c r="D857" s="81"/>
      <c r="E857" s="81"/>
      <c r="F857" s="81"/>
      <c r="G857" s="81"/>
      <c r="H857" s="81"/>
      <c r="I857" s="81"/>
      <c r="J857" s="81"/>
      <c r="K857" s="81"/>
      <c r="L857" s="14"/>
      <c r="M857" s="15"/>
      <c r="N857" s="10"/>
      <c r="O857" s="10"/>
      <c r="P857" s="10"/>
      <c r="Q857" s="10"/>
      <c r="R857" s="10"/>
      <c r="S857" s="11"/>
      <c r="T857" s="11"/>
      <c r="U857" s="11"/>
      <c r="V857" s="11"/>
    </row>
    <row r="858" spans="4:22" s="1" customFormat="1" x14ac:dyDescent="0.25">
      <c r="D858" s="81"/>
      <c r="E858" s="81"/>
      <c r="F858" s="81"/>
      <c r="G858" s="81"/>
      <c r="H858" s="81"/>
      <c r="I858" s="81"/>
      <c r="J858" s="81"/>
      <c r="K858" s="81"/>
      <c r="L858" s="14"/>
      <c r="M858" s="15"/>
      <c r="N858" s="10"/>
      <c r="O858" s="10"/>
      <c r="P858" s="10"/>
      <c r="Q858" s="10"/>
      <c r="R858" s="10"/>
      <c r="S858" s="11"/>
      <c r="T858" s="11"/>
      <c r="U858" s="11"/>
      <c r="V858" s="11"/>
    </row>
    <row r="859" spans="4:22" s="1" customFormat="1" x14ac:dyDescent="0.25">
      <c r="D859" s="81"/>
      <c r="E859" s="81"/>
      <c r="F859" s="81"/>
      <c r="G859" s="81"/>
      <c r="H859" s="81"/>
      <c r="I859" s="81"/>
      <c r="J859" s="81"/>
      <c r="K859" s="81"/>
      <c r="L859" s="14"/>
      <c r="M859" s="15"/>
      <c r="N859" s="10"/>
      <c r="O859" s="10"/>
      <c r="P859" s="10"/>
      <c r="Q859" s="10"/>
      <c r="R859" s="10"/>
      <c r="S859" s="11"/>
      <c r="T859" s="11"/>
      <c r="U859" s="11"/>
      <c r="V859" s="11"/>
    </row>
    <row r="860" spans="4:22" s="1" customFormat="1" x14ac:dyDescent="0.25">
      <c r="D860" s="81"/>
      <c r="E860" s="81"/>
      <c r="F860" s="81"/>
      <c r="G860" s="81"/>
      <c r="H860" s="81"/>
      <c r="I860" s="81"/>
      <c r="J860" s="81"/>
      <c r="K860" s="81"/>
      <c r="L860" s="14"/>
      <c r="M860" s="15"/>
      <c r="N860" s="10"/>
      <c r="O860" s="10"/>
      <c r="P860" s="10"/>
      <c r="Q860" s="10"/>
      <c r="R860" s="10"/>
      <c r="S860" s="11"/>
      <c r="T860" s="11"/>
      <c r="U860" s="11"/>
      <c r="V860" s="11"/>
    </row>
    <row r="861" spans="4:22" s="1" customFormat="1" x14ac:dyDescent="0.25">
      <c r="D861" s="81"/>
      <c r="E861" s="81"/>
      <c r="F861" s="81"/>
      <c r="G861" s="81"/>
      <c r="H861" s="81"/>
      <c r="I861" s="81"/>
      <c r="J861" s="81"/>
      <c r="K861" s="81"/>
      <c r="L861" s="14"/>
      <c r="M861" s="15"/>
      <c r="N861" s="10"/>
      <c r="O861" s="10"/>
      <c r="P861" s="10"/>
      <c r="Q861" s="10"/>
      <c r="R861" s="10"/>
      <c r="S861" s="11"/>
      <c r="T861" s="11"/>
      <c r="U861" s="11"/>
      <c r="V861" s="11"/>
    </row>
    <row r="862" spans="4:22" s="1" customFormat="1" x14ac:dyDescent="0.25">
      <c r="D862" s="81"/>
      <c r="E862" s="81"/>
      <c r="F862" s="81"/>
      <c r="G862" s="81"/>
      <c r="H862" s="81"/>
      <c r="I862" s="81"/>
      <c r="J862" s="81"/>
      <c r="K862" s="81"/>
      <c r="L862" s="14"/>
      <c r="M862" s="15"/>
      <c r="N862" s="10"/>
      <c r="O862" s="10"/>
      <c r="P862" s="10"/>
      <c r="Q862" s="10"/>
      <c r="R862" s="10"/>
      <c r="S862" s="11"/>
      <c r="T862" s="11"/>
      <c r="U862" s="11"/>
      <c r="V862" s="11"/>
    </row>
    <row r="863" spans="4:22" s="1" customFormat="1" x14ac:dyDescent="0.25">
      <c r="D863" s="81"/>
      <c r="E863" s="81"/>
      <c r="F863" s="81"/>
      <c r="G863" s="81"/>
      <c r="H863" s="81"/>
      <c r="I863" s="81"/>
      <c r="J863" s="81"/>
      <c r="K863" s="81"/>
      <c r="L863" s="14"/>
      <c r="M863" s="15"/>
      <c r="N863" s="10"/>
      <c r="O863" s="10"/>
      <c r="P863" s="10"/>
      <c r="Q863" s="10"/>
      <c r="R863" s="10"/>
      <c r="S863" s="11"/>
      <c r="T863" s="11"/>
      <c r="U863" s="11"/>
      <c r="V863" s="11"/>
    </row>
    <row r="864" spans="4:22" s="1" customFormat="1" x14ac:dyDescent="0.25">
      <c r="D864" s="81"/>
      <c r="E864" s="81"/>
      <c r="F864" s="81"/>
      <c r="G864" s="81"/>
      <c r="H864" s="81"/>
      <c r="I864" s="81"/>
      <c r="J864" s="81"/>
      <c r="K864" s="81"/>
      <c r="L864" s="14"/>
      <c r="M864" s="15"/>
      <c r="N864" s="10"/>
      <c r="O864" s="10"/>
      <c r="P864" s="10"/>
      <c r="Q864" s="10"/>
      <c r="R864" s="10"/>
      <c r="S864" s="11"/>
      <c r="T864" s="11"/>
      <c r="U864" s="11"/>
      <c r="V864" s="11"/>
    </row>
    <row r="865" spans="4:22" s="1" customFormat="1" x14ac:dyDescent="0.25">
      <c r="D865" s="81"/>
      <c r="E865" s="81"/>
      <c r="F865" s="81"/>
      <c r="G865" s="81"/>
      <c r="H865" s="81"/>
      <c r="I865" s="81"/>
      <c r="J865" s="81"/>
      <c r="K865" s="81"/>
      <c r="L865" s="14"/>
      <c r="M865" s="15"/>
      <c r="N865" s="10"/>
      <c r="O865" s="10"/>
      <c r="P865" s="10"/>
      <c r="Q865" s="10"/>
      <c r="R865" s="10"/>
      <c r="S865" s="11"/>
      <c r="T865" s="11"/>
      <c r="U865" s="11"/>
      <c r="V865" s="11"/>
    </row>
    <row r="866" spans="4:22" s="1" customFormat="1" x14ac:dyDescent="0.25">
      <c r="D866" s="81"/>
      <c r="E866" s="81"/>
      <c r="F866" s="81"/>
      <c r="G866" s="81"/>
      <c r="H866" s="81"/>
      <c r="I866" s="81"/>
      <c r="J866" s="81"/>
      <c r="K866" s="81"/>
      <c r="L866" s="14"/>
      <c r="M866" s="15"/>
      <c r="N866" s="10"/>
      <c r="O866" s="10"/>
      <c r="P866" s="10"/>
      <c r="Q866" s="10"/>
      <c r="R866" s="10"/>
      <c r="S866" s="11"/>
      <c r="T866" s="11"/>
      <c r="U866" s="11"/>
      <c r="V866" s="11"/>
    </row>
    <row r="867" spans="4:22" s="1" customFormat="1" x14ac:dyDescent="0.25">
      <c r="D867" s="81"/>
      <c r="E867" s="81"/>
      <c r="F867" s="81"/>
      <c r="G867" s="81"/>
      <c r="H867" s="81"/>
      <c r="I867" s="81"/>
      <c r="J867" s="81"/>
      <c r="K867" s="81"/>
      <c r="L867" s="14"/>
      <c r="M867" s="15"/>
      <c r="N867" s="10"/>
      <c r="O867" s="10"/>
      <c r="P867" s="10"/>
      <c r="Q867" s="10"/>
      <c r="R867" s="10"/>
      <c r="S867" s="11"/>
      <c r="T867" s="11"/>
      <c r="U867" s="11"/>
      <c r="V867" s="11"/>
    </row>
    <row r="868" spans="4:22" s="1" customFormat="1" x14ac:dyDescent="0.25">
      <c r="D868" s="81"/>
      <c r="E868" s="81"/>
      <c r="F868" s="81"/>
      <c r="G868" s="81"/>
      <c r="H868" s="81"/>
      <c r="I868" s="81"/>
      <c r="J868" s="81"/>
      <c r="K868" s="81"/>
      <c r="L868" s="14"/>
      <c r="M868" s="15"/>
      <c r="N868" s="10"/>
      <c r="O868" s="10"/>
      <c r="P868" s="10"/>
      <c r="Q868" s="10"/>
      <c r="R868" s="10"/>
      <c r="S868" s="11"/>
      <c r="T868" s="11"/>
      <c r="U868" s="11"/>
      <c r="V868" s="11"/>
    </row>
    <row r="869" spans="4:22" s="1" customFormat="1" x14ac:dyDescent="0.25">
      <c r="D869" s="81"/>
      <c r="E869" s="81"/>
      <c r="F869" s="81"/>
      <c r="G869" s="81"/>
      <c r="H869" s="81"/>
      <c r="I869" s="81"/>
      <c r="J869" s="81"/>
      <c r="K869" s="81"/>
      <c r="L869" s="14"/>
      <c r="M869" s="15"/>
      <c r="N869" s="10"/>
      <c r="O869" s="10"/>
      <c r="P869" s="10"/>
      <c r="Q869" s="10"/>
      <c r="R869" s="10"/>
      <c r="S869" s="11"/>
      <c r="T869" s="11"/>
      <c r="U869" s="11"/>
      <c r="V869" s="11"/>
    </row>
    <row r="870" spans="4:22" s="1" customFormat="1" x14ac:dyDescent="0.25">
      <c r="D870" s="81"/>
      <c r="E870" s="81"/>
      <c r="F870" s="81"/>
      <c r="G870" s="81"/>
      <c r="H870" s="81"/>
      <c r="I870" s="81"/>
      <c r="J870" s="81"/>
      <c r="K870" s="81"/>
      <c r="L870" s="14"/>
      <c r="M870" s="15"/>
      <c r="N870" s="10"/>
      <c r="O870" s="10"/>
      <c r="P870" s="10"/>
      <c r="Q870" s="10"/>
      <c r="R870" s="10"/>
      <c r="S870" s="11"/>
      <c r="T870" s="11"/>
      <c r="U870" s="11"/>
      <c r="V870" s="11"/>
    </row>
    <row r="871" spans="4:22" s="1" customFormat="1" x14ac:dyDescent="0.25">
      <c r="D871" s="81"/>
      <c r="E871" s="81"/>
      <c r="F871" s="81"/>
      <c r="G871" s="81"/>
      <c r="H871" s="81"/>
      <c r="I871" s="81"/>
      <c r="J871" s="81"/>
      <c r="K871" s="81"/>
      <c r="L871" s="14"/>
      <c r="M871" s="15"/>
      <c r="N871" s="10"/>
      <c r="O871" s="10"/>
      <c r="P871" s="10"/>
      <c r="Q871" s="10"/>
      <c r="R871" s="10"/>
      <c r="S871" s="11"/>
      <c r="T871" s="11"/>
      <c r="U871" s="11"/>
      <c r="V871" s="11"/>
    </row>
  </sheetData>
  <mergeCells count="434">
    <mergeCell ref="D148:G148"/>
    <mergeCell ref="D149:G149"/>
    <mergeCell ref="D150:G150"/>
    <mergeCell ref="D151:G151"/>
    <mergeCell ref="D152:G152"/>
    <mergeCell ref="D153:G153"/>
    <mergeCell ref="D144:H145"/>
    <mergeCell ref="D11:D13"/>
    <mergeCell ref="F11:F13"/>
    <mergeCell ref="H11:H13"/>
    <mergeCell ref="D111:D113"/>
    <mergeCell ref="F111:F113"/>
    <mergeCell ref="G11:G13"/>
    <mergeCell ref="G22:G27"/>
    <mergeCell ref="F28:K28"/>
    <mergeCell ref="J22:J27"/>
    <mergeCell ref="G29:G31"/>
    <mergeCell ref="J29:J31"/>
    <mergeCell ref="H136:H137"/>
    <mergeCell ref="K46:K47"/>
    <mergeCell ref="G51:K51"/>
    <mergeCell ref="C63:K63"/>
    <mergeCell ref="F107:F109"/>
    <mergeCell ref="D107:D109"/>
    <mergeCell ref="J4:K4"/>
    <mergeCell ref="J5:K5"/>
    <mergeCell ref="D9:N9"/>
    <mergeCell ref="D69:D105"/>
    <mergeCell ref="F69:F105"/>
    <mergeCell ref="G103:G104"/>
    <mergeCell ref="G105:K105"/>
    <mergeCell ref="K103:K104"/>
    <mergeCell ref="J103:J104"/>
    <mergeCell ref="I103:I104"/>
    <mergeCell ref="I29:I31"/>
    <mergeCell ref="K26:K27"/>
    <mergeCell ref="N26:N27"/>
    <mergeCell ref="N22:N23"/>
    <mergeCell ref="L24:L25"/>
    <mergeCell ref="M24:M25"/>
    <mergeCell ref="N24:N25"/>
    <mergeCell ref="F22:F27"/>
    <mergeCell ref="I22:I27"/>
    <mergeCell ref="K22:K23"/>
    <mergeCell ref="L22:L23"/>
    <mergeCell ref="M22:M23"/>
    <mergeCell ref="N77:N78"/>
    <mergeCell ref="L73:L74"/>
    <mergeCell ref="M73:M74"/>
    <mergeCell ref="N73:N74"/>
    <mergeCell ref="H75:H76"/>
    <mergeCell ref="L75:L76"/>
    <mergeCell ref="M75:M76"/>
    <mergeCell ref="N75:N76"/>
    <mergeCell ref="H69:H70"/>
    <mergeCell ref="L69:L70"/>
    <mergeCell ref="M69:M70"/>
    <mergeCell ref="N69:N70"/>
    <mergeCell ref="H71:H72"/>
    <mergeCell ref="L71:L72"/>
    <mergeCell ref="M71:M72"/>
    <mergeCell ref="N71:N72"/>
    <mergeCell ref="I69:I85"/>
    <mergeCell ref="J69:J85"/>
    <mergeCell ref="H73:H74"/>
    <mergeCell ref="H80:H81"/>
    <mergeCell ref="H77:H78"/>
    <mergeCell ref="L77:L78"/>
    <mergeCell ref="M77:M78"/>
    <mergeCell ref="N80:N81"/>
    <mergeCell ref="N82:N83"/>
    <mergeCell ref="H92:H93"/>
    <mergeCell ref="I92:I97"/>
    <mergeCell ref="J92:J97"/>
    <mergeCell ref="K92:K97"/>
    <mergeCell ref="L80:L81"/>
    <mergeCell ref="M80:M81"/>
    <mergeCell ref="H82:H83"/>
    <mergeCell ref="L82:L83"/>
    <mergeCell ref="M82:M83"/>
    <mergeCell ref="L134:L135"/>
    <mergeCell ref="H127:H128"/>
    <mergeCell ref="L127:L128"/>
    <mergeCell ref="M127:M128"/>
    <mergeCell ref="F64:F67"/>
    <mergeCell ref="I64:I67"/>
    <mergeCell ref="H66:H67"/>
    <mergeCell ref="K66:K67"/>
    <mergeCell ref="L66:L67"/>
    <mergeCell ref="M66:M67"/>
    <mergeCell ref="G64:G67"/>
    <mergeCell ref="K69:K85"/>
    <mergeCell ref="G91:K91"/>
    <mergeCell ref="G92:G97"/>
    <mergeCell ref="K87:K90"/>
    <mergeCell ref="J87:J90"/>
    <mergeCell ref="I87:I90"/>
    <mergeCell ref="G86:K86"/>
    <mergeCell ref="I107:I109"/>
    <mergeCell ref="J107:J109"/>
    <mergeCell ref="K107:K109"/>
    <mergeCell ref="G107:G109"/>
    <mergeCell ref="L92:L93"/>
    <mergeCell ref="M92:M93"/>
    <mergeCell ref="R22:R23"/>
    <mergeCell ref="Q22:Q23"/>
    <mergeCell ref="P22:P23"/>
    <mergeCell ref="O22:O23"/>
    <mergeCell ref="L11:L13"/>
    <mergeCell ref="O12:O13"/>
    <mergeCell ref="P12:P13"/>
    <mergeCell ref="Q12:Q13"/>
    <mergeCell ref="R12:R13"/>
    <mergeCell ref="O11:R11"/>
    <mergeCell ref="A14:N14"/>
    <mergeCell ref="E15:E36"/>
    <mergeCell ref="F15:F21"/>
    <mergeCell ref="H15:H21"/>
    <mergeCell ref="I15:I21"/>
    <mergeCell ref="K15:K18"/>
    <mergeCell ref="K19:K21"/>
    <mergeCell ref="I11:I13"/>
    <mergeCell ref="J11:J13"/>
    <mergeCell ref="K11:K13"/>
    <mergeCell ref="M11:N12"/>
    <mergeCell ref="A11:A13"/>
    <mergeCell ref="B11:B13"/>
    <mergeCell ref="C11:C13"/>
    <mergeCell ref="G32:K32"/>
    <mergeCell ref="G33:G35"/>
    <mergeCell ref="J33:J35"/>
    <mergeCell ref="G36:K36"/>
    <mergeCell ref="G42:G50"/>
    <mergeCell ref="J48:J50"/>
    <mergeCell ref="H38:H39"/>
    <mergeCell ref="I37:I40"/>
    <mergeCell ref="J37:J39"/>
    <mergeCell ref="G37:G40"/>
    <mergeCell ref="L46:L47"/>
    <mergeCell ref="M46:M47"/>
    <mergeCell ref="K48:K50"/>
    <mergeCell ref="R24:R25"/>
    <mergeCell ref="Q24:Q25"/>
    <mergeCell ref="P24:P25"/>
    <mergeCell ref="O24:O25"/>
    <mergeCell ref="N46:N47"/>
    <mergeCell ref="N43:N45"/>
    <mergeCell ref="K43:K45"/>
    <mergeCell ref="L43:L45"/>
    <mergeCell ref="M43:M45"/>
    <mergeCell ref="L37:L39"/>
    <mergeCell ref="M37:M39"/>
    <mergeCell ref="N37:N39"/>
    <mergeCell ref="L34:L35"/>
    <mergeCell ref="M34:M35"/>
    <mergeCell ref="K37:K39"/>
    <mergeCell ref="P43:P44"/>
    <mergeCell ref="O43:O44"/>
    <mergeCell ref="G41:K41"/>
    <mergeCell ref="J42:J47"/>
    <mergeCell ref="H43:H47"/>
    <mergeCell ref="R34:R35"/>
    <mergeCell ref="Q34:Q35"/>
    <mergeCell ref="P34:P35"/>
    <mergeCell ref="O34:O35"/>
    <mergeCell ref="R66:R67"/>
    <mergeCell ref="Q66:Q67"/>
    <mergeCell ref="P66:P67"/>
    <mergeCell ref="O66:O67"/>
    <mergeCell ref="J64:J67"/>
    <mergeCell ref="K64:K65"/>
    <mergeCell ref="Q53:Q54"/>
    <mergeCell ref="P53:P54"/>
    <mergeCell ref="O53:O54"/>
    <mergeCell ref="N53:N54"/>
    <mergeCell ref="M53:M54"/>
    <mergeCell ref="J53:J58"/>
    <mergeCell ref="O38:O39"/>
    <mergeCell ref="N66:N67"/>
    <mergeCell ref="N34:N35"/>
    <mergeCell ref="I33:I35"/>
    <mergeCell ref="K34:K35"/>
    <mergeCell ref="C68:K68"/>
    <mergeCell ref="C64:C67"/>
    <mergeCell ref="D64:D67"/>
    <mergeCell ref="I53:I58"/>
    <mergeCell ref="I42:I50"/>
    <mergeCell ref="O75:O76"/>
    <mergeCell ref="P75:P76"/>
    <mergeCell ref="Q75:Q76"/>
    <mergeCell ref="R75:R76"/>
    <mergeCell ref="R69:R70"/>
    <mergeCell ref="Q69:Q70"/>
    <mergeCell ref="P69:P70"/>
    <mergeCell ref="O69:O70"/>
    <mergeCell ref="O71:O72"/>
    <mergeCell ref="P71:P72"/>
    <mergeCell ref="Q71:Q72"/>
    <mergeCell ref="R71:R72"/>
    <mergeCell ref="O73:O74"/>
    <mergeCell ref="P73:P74"/>
    <mergeCell ref="Q73:Q74"/>
    <mergeCell ref="R73:R74"/>
    <mergeCell ref="R80:R81"/>
    <mergeCell ref="O82:O83"/>
    <mergeCell ref="P82:P83"/>
    <mergeCell ref="Q82:Q83"/>
    <mergeCell ref="R82:R83"/>
    <mergeCell ref="O77:O78"/>
    <mergeCell ref="P77:P78"/>
    <mergeCell ref="Q77:Q78"/>
    <mergeCell ref="R77:R78"/>
    <mergeCell ref="O80:O81"/>
    <mergeCell ref="P80:P81"/>
    <mergeCell ref="Q80:Q81"/>
    <mergeCell ref="G98:K98"/>
    <mergeCell ref="G99:G101"/>
    <mergeCell ref="G102:K102"/>
    <mergeCell ref="I99:I101"/>
    <mergeCell ref="K99:K101"/>
    <mergeCell ref="J99:J101"/>
    <mergeCell ref="F29:F62"/>
    <mergeCell ref="D22:D62"/>
    <mergeCell ref="S11:V11"/>
    <mergeCell ref="S12:S13"/>
    <mergeCell ref="T12:T13"/>
    <mergeCell ref="U12:U13"/>
    <mergeCell ref="V12:V13"/>
    <mergeCell ref="S22:S23"/>
    <mergeCell ref="T22:T23"/>
    <mergeCell ref="H62:K62"/>
    <mergeCell ref="K60:K61"/>
    <mergeCell ref="J60:J61"/>
    <mergeCell ref="I60:I61"/>
    <mergeCell ref="N55:N56"/>
    <mergeCell ref="M55:M56"/>
    <mergeCell ref="L55:L56"/>
    <mergeCell ref="R53:R54"/>
    <mergeCell ref="H52:R52"/>
    <mergeCell ref="G52:G59"/>
    <mergeCell ref="G60:G62"/>
    <mergeCell ref="R43:R44"/>
    <mergeCell ref="Q43:Q44"/>
    <mergeCell ref="S34:S35"/>
    <mergeCell ref="T34:T35"/>
    <mergeCell ref="U34:U35"/>
    <mergeCell ref="V34:V35"/>
    <mergeCell ref="S38:S39"/>
    <mergeCell ref="T38:T39"/>
    <mergeCell ref="U38:U39"/>
    <mergeCell ref="V38:V39"/>
    <mergeCell ref="L53:L54"/>
    <mergeCell ref="H55:H56"/>
    <mergeCell ref="H53:H54"/>
    <mergeCell ref="R55:R56"/>
    <mergeCell ref="Q55:Q56"/>
    <mergeCell ref="P55:P56"/>
    <mergeCell ref="O55:O56"/>
    <mergeCell ref="H59:K59"/>
    <mergeCell ref="K53:K55"/>
    <mergeCell ref="R38:R39"/>
    <mergeCell ref="Q38:Q39"/>
    <mergeCell ref="P38:P39"/>
    <mergeCell ref="U22:U23"/>
    <mergeCell ref="V22:V23"/>
    <mergeCell ref="S24:S25"/>
    <mergeCell ref="T24:T25"/>
    <mergeCell ref="U24:U25"/>
    <mergeCell ref="V24:V25"/>
    <mergeCell ref="S55:S56"/>
    <mergeCell ref="T55:T56"/>
    <mergeCell ref="U55:U56"/>
    <mergeCell ref="V55:V56"/>
    <mergeCell ref="S66:S67"/>
    <mergeCell ref="T66:T67"/>
    <mergeCell ref="U66:U67"/>
    <mergeCell ref="V66:V67"/>
    <mergeCell ref="S43:S44"/>
    <mergeCell ref="T43:T44"/>
    <mergeCell ref="U43:U44"/>
    <mergeCell ref="V43:V44"/>
    <mergeCell ref="S53:S54"/>
    <mergeCell ref="T53:T54"/>
    <mergeCell ref="U53:U54"/>
    <mergeCell ref="V53:V54"/>
    <mergeCell ref="S73:S74"/>
    <mergeCell ref="T73:T74"/>
    <mergeCell ref="U73:U74"/>
    <mergeCell ref="V73:V74"/>
    <mergeCell ref="S75:S76"/>
    <mergeCell ref="T75:T76"/>
    <mergeCell ref="U75:U76"/>
    <mergeCell ref="V75:V76"/>
    <mergeCell ref="S69:S70"/>
    <mergeCell ref="T69:T70"/>
    <mergeCell ref="U69:U70"/>
    <mergeCell ref="V69:V70"/>
    <mergeCell ref="S71:S72"/>
    <mergeCell ref="T71:T72"/>
    <mergeCell ref="U71:U72"/>
    <mergeCell ref="V71:V72"/>
    <mergeCell ref="V82:V83"/>
    <mergeCell ref="S111:S113"/>
    <mergeCell ref="T111:T113"/>
    <mergeCell ref="U111:U113"/>
    <mergeCell ref="V111:V113"/>
    <mergeCell ref="S77:S78"/>
    <mergeCell ref="T77:T78"/>
    <mergeCell ref="U77:U78"/>
    <mergeCell ref="V77:V78"/>
    <mergeCell ref="S80:S81"/>
    <mergeCell ref="T80:T81"/>
    <mergeCell ref="U80:U81"/>
    <mergeCell ref="V80:V81"/>
    <mergeCell ref="F122:F123"/>
    <mergeCell ref="J122:J125"/>
    <mergeCell ref="F124:F125"/>
    <mergeCell ref="J118:J119"/>
    <mergeCell ref="J120:J121"/>
    <mergeCell ref="J115:J116"/>
    <mergeCell ref="S82:S83"/>
    <mergeCell ref="T82:T83"/>
    <mergeCell ref="U82:U83"/>
    <mergeCell ref="R111:R113"/>
    <mergeCell ref="Q111:Q113"/>
    <mergeCell ref="P111:P113"/>
    <mergeCell ref="O111:O113"/>
    <mergeCell ref="N111:N113"/>
    <mergeCell ref="D110:K110"/>
    <mergeCell ref="D114:K114"/>
    <mergeCell ref="G111:G113"/>
    <mergeCell ref="K111:K113"/>
    <mergeCell ref="J111:J113"/>
    <mergeCell ref="I111:I113"/>
    <mergeCell ref="H111:H113"/>
    <mergeCell ref="M111:M113"/>
    <mergeCell ref="L111:L113"/>
    <mergeCell ref="D106:K106"/>
    <mergeCell ref="U127:U128"/>
    <mergeCell ref="L130:L131"/>
    <mergeCell ref="M130:M131"/>
    <mergeCell ref="N130:N131"/>
    <mergeCell ref="O130:O131"/>
    <mergeCell ref="P130:P131"/>
    <mergeCell ref="Q130:Q131"/>
    <mergeCell ref="O127:O128"/>
    <mergeCell ref="P127:P128"/>
    <mergeCell ref="Q127:Q128"/>
    <mergeCell ref="R127:R128"/>
    <mergeCell ref="S127:S128"/>
    <mergeCell ref="T127:T128"/>
    <mergeCell ref="N127:N128"/>
    <mergeCell ref="T132:T133"/>
    <mergeCell ref="U132:U133"/>
    <mergeCell ref="R130:R131"/>
    <mergeCell ref="S130:S131"/>
    <mergeCell ref="T130:T131"/>
    <mergeCell ref="U130:U131"/>
    <mergeCell ref="L132:L133"/>
    <mergeCell ref="M132:M133"/>
    <mergeCell ref="N132:N133"/>
    <mergeCell ref="O132:O133"/>
    <mergeCell ref="T138:T139"/>
    <mergeCell ref="U138:U139"/>
    <mergeCell ref="C69:C114"/>
    <mergeCell ref="B22:B114"/>
    <mergeCell ref="K122:K125"/>
    <mergeCell ref="G124:G125"/>
    <mergeCell ref="F126:F139"/>
    <mergeCell ref="G126:G128"/>
    <mergeCell ref="T136:T137"/>
    <mergeCell ref="U136:U137"/>
    <mergeCell ref="L138:L139"/>
    <mergeCell ref="M138:M139"/>
    <mergeCell ref="N138:N139"/>
    <mergeCell ref="O138:O139"/>
    <mergeCell ref="P138:P139"/>
    <mergeCell ref="Q138:Q139"/>
    <mergeCell ref="S134:S135"/>
    <mergeCell ref="T134:T135"/>
    <mergeCell ref="U134:U135"/>
    <mergeCell ref="O136:O137"/>
    <mergeCell ref="P136:P137"/>
    <mergeCell ref="Q136:Q137"/>
    <mergeCell ref="R136:R137"/>
    <mergeCell ref="S136:S137"/>
    <mergeCell ref="I115:I139"/>
    <mergeCell ref="K115:K116"/>
    <mergeCell ref="G118:G119"/>
    <mergeCell ref="K118:K119"/>
    <mergeCell ref="G120:G121"/>
    <mergeCell ref="K120:K121"/>
    <mergeCell ref="G122:G123"/>
    <mergeCell ref="R138:R139"/>
    <mergeCell ref="S138:S139"/>
    <mergeCell ref="M134:M135"/>
    <mergeCell ref="N134:N135"/>
    <mergeCell ref="O134:O135"/>
    <mergeCell ref="P134:P135"/>
    <mergeCell ref="Q134:Q135"/>
    <mergeCell ref="R134:R135"/>
    <mergeCell ref="P132:P133"/>
    <mergeCell ref="Q132:Q133"/>
    <mergeCell ref="R132:R133"/>
    <mergeCell ref="S132:S133"/>
    <mergeCell ref="J126:J139"/>
    <mergeCell ref="H138:H139"/>
    <mergeCell ref="N136:N137"/>
    <mergeCell ref="L136:L137"/>
    <mergeCell ref="M136:M137"/>
    <mergeCell ref="B115:B139"/>
    <mergeCell ref="C115:C139"/>
    <mergeCell ref="C22:C62"/>
    <mergeCell ref="A2:V2"/>
    <mergeCell ref="A1:V1"/>
    <mergeCell ref="V138:V139"/>
    <mergeCell ref="D115:D139"/>
    <mergeCell ref="A141:K141"/>
    <mergeCell ref="G69:G85"/>
    <mergeCell ref="G87:G90"/>
    <mergeCell ref="A140:K140"/>
    <mergeCell ref="A22:A139"/>
    <mergeCell ref="K126:K139"/>
    <mergeCell ref="V127:V128"/>
    <mergeCell ref="G129:G139"/>
    <mergeCell ref="H130:H131"/>
    <mergeCell ref="V130:V131"/>
    <mergeCell ref="H132:H133"/>
    <mergeCell ref="V132:V133"/>
    <mergeCell ref="H134:H135"/>
    <mergeCell ref="V134:V135"/>
    <mergeCell ref="V136:V137"/>
    <mergeCell ref="F115:F121"/>
    <mergeCell ref="G115:G117"/>
  </mergeCells>
  <pageMargins left="0.31496062992125984" right="0.31496062992125984" top="0.15748031496062992" bottom="0.19685039370078741" header="0.31496062992125984" footer="0.31496062992125984"/>
  <pageSetup paperSize="9" scale="3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W877"/>
  <sheetViews>
    <sheetView tabSelected="1" topLeftCell="F52" zoomScale="60" zoomScaleNormal="60" workbookViewId="0">
      <selection activeCell="L61" sqref="L61:L62"/>
    </sheetView>
  </sheetViews>
  <sheetFormatPr baseColWidth="10" defaultColWidth="11.42578125" defaultRowHeight="15.75" x14ac:dyDescent="0.25"/>
  <cols>
    <col min="1" max="1" width="14.42578125" style="5" customWidth="1"/>
    <col min="2" max="2" width="16.28515625" style="5" customWidth="1"/>
    <col min="3" max="3" width="20.85546875" style="5" customWidth="1"/>
    <col min="4" max="4" width="21.42578125" style="85" customWidth="1"/>
    <col min="5" max="5" width="25.7109375" style="85" hidden="1" customWidth="1"/>
    <col min="6" max="6" width="16.7109375" style="85" customWidth="1"/>
    <col min="7" max="7" width="21.42578125" style="85" customWidth="1"/>
    <col min="8" max="8" width="33.5703125" style="85" customWidth="1"/>
    <col min="9" max="9" width="21.42578125" style="85" customWidth="1"/>
    <col min="10" max="10" width="26.140625" style="85" customWidth="1"/>
    <col min="11" max="11" width="34.85546875" style="85" customWidth="1"/>
    <col min="12" max="12" width="22" style="70" customWidth="1"/>
    <col min="13" max="13" width="22" style="19" customWidth="1"/>
    <col min="14" max="14" width="9.85546875" style="131" customWidth="1"/>
    <col min="15" max="15" width="17.28515625" style="10" customWidth="1"/>
    <col min="16" max="16" width="22.140625" style="10" customWidth="1"/>
    <col min="17" max="17" width="19.28515625" style="10" customWidth="1"/>
    <col min="18" max="18" width="20.5703125" style="10" customWidth="1"/>
    <col min="19" max="19" width="9.28515625" style="11" customWidth="1"/>
    <col min="20" max="20" width="12.140625" style="11" customWidth="1"/>
    <col min="21" max="21" width="10.42578125" style="11" customWidth="1"/>
    <col min="22" max="22" width="11.7109375" style="11" customWidth="1"/>
    <col min="23" max="2207" width="11.42578125" style="1"/>
    <col min="2208" max="16384" width="11.42578125" style="5"/>
  </cols>
  <sheetData>
    <row r="1" spans="1:2207" s="1" customFormat="1" ht="48" customHeight="1" x14ac:dyDescent="0.7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207" s="1" customFormat="1" ht="48" customHeight="1" x14ac:dyDescent="0.7">
      <c r="A2" s="149" t="s">
        <v>213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07" s="1" customFormat="1" ht="25.5" customHeight="1" x14ac:dyDescent="0.35">
      <c r="A3" s="120"/>
      <c r="B3" s="120"/>
      <c r="C3" s="120"/>
      <c r="D3" s="89"/>
      <c r="E3" s="89"/>
      <c r="F3" s="89"/>
      <c r="G3" s="89"/>
      <c r="H3" s="89"/>
      <c r="I3" s="89"/>
      <c r="J3" s="89"/>
      <c r="K3" s="89"/>
      <c r="L3" s="12"/>
      <c r="M3" s="12"/>
      <c r="N3" s="13"/>
      <c r="O3" s="10"/>
      <c r="P3" s="10"/>
      <c r="Q3" s="10"/>
      <c r="R3" s="10"/>
      <c r="S3" s="11"/>
      <c r="T3" s="11"/>
      <c r="U3" s="11"/>
      <c r="V3" s="11"/>
    </row>
    <row r="4" spans="1:2207" s="1" customFormat="1" ht="23.25" customHeight="1" x14ac:dyDescent="0.3">
      <c r="A4" s="71" t="s">
        <v>1</v>
      </c>
      <c r="B4" s="72"/>
      <c r="C4" s="72"/>
      <c r="D4" s="90"/>
      <c r="E4" s="91"/>
      <c r="F4" s="91"/>
      <c r="G4" s="91"/>
      <c r="H4" s="91"/>
      <c r="I4" s="91"/>
      <c r="J4" s="229"/>
      <c r="K4" s="230"/>
      <c r="L4" s="14"/>
      <c r="M4" s="15"/>
      <c r="N4" s="10"/>
      <c r="O4" s="10"/>
      <c r="P4" s="10"/>
      <c r="Q4" s="10"/>
      <c r="R4" s="10"/>
      <c r="S4" s="11"/>
      <c r="T4" s="11"/>
      <c r="U4" s="11"/>
      <c r="V4" s="11"/>
    </row>
    <row r="5" spans="1:2207" s="1" customFormat="1" ht="22.5" customHeight="1" x14ac:dyDescent="0.3">
      <c r="A5" s="73" t="s">
        <v>2</v>
      </c>
      <c r="B5" s="74" t="s">
        <v>3</v>
      </c>
      <c r="C5" s="75"/>
      <c r="D5" s="92"/>
      <c r="E5" s="92"/>
      <c r="F5" s="93"/>
      <c r="G5" s="93"/>
      <c r="H5" s="93"/>
      <c r="I5" s="93"/>
      <c r="J5" s="231"/>
      <c r="K5" s="232"/>
      <c r="L5" s="16"/>
      <c r="M5" s="12"/>
      <c r="N5" s="13"/>
      <c r="O5" s="10"/>
      <c r="P5" s="10"/>
      <c r="Q5" s="10"/>
      <c r="R5" s="10"/>
      <c r="S5" s="11"/>
      <c r="T5" s="11"/>
      <c r="U5" s="11"/>
      <c r="V5" s="11"/>
    </row>
    <row r="6" spans="1:2207" s="1" customFormat="1" ht="22.5" customHeight="1" x14ac:dyDescent="0.3">
      <c r="A6" s="76" t="s">
        <v>4</v>
      </c>
      <c r="B6" s="77" t="s">
        <v>5</v>
      </c>
      <c r="C6" s="75"/>
      <c r="D6" s="94"/>
      <c r="E6" s="94"/>
      <c r="F6" s="95"/>
      <c r="G6" s="95"/>
      <c r="H6" s="95"/>
      <c r="I6" s="95"/>
      <c r="J6" s="93"/>
      <c r="K6" s="96"/>
      <c r="L6" s="17"/>
      <c r="M6" s="12"/>
      <c r="N6" s="13"/>
      <c r="O6" s="10"/>
      <c r="P6" s="10"/>
      <c r="Q6" s="10"/>
      <c r="R6" s="10"/>
      <c r="S6" s="11"/>
      <c r="T6" s="11"/>
      <c r="U6" s="11"/>
      <c r="V6" s="11"/>
    </row>
    <row r="7" spans="1:2207" s="1" customFormat="1" ht="22.5" customHeight="1" x14ac:dyDescent="0.3">
      <c r="A7" s="76" t="s">
        <v>6</v>
      </c>
      <c r="B7" s="74" t="s">
        <v>7</v>
      </c>
      <c r="C7" s="75"/>
      <c r="D7" s="94"/>
      <c r="E7" s="94"/>
      <c r="F7" s="93"/>
      <c r="G7" s="93"/>
      <c r="H7" s="93"/>
      <c r="I7" s="93"/>
      <c r="J7" s="93"/>
      <c r="K7" s="96"/>
      <c r="L7" s="17"/>
      <c r="M7" s="12"/>
      <c r="N7" s="13"/>
      <c r="O7" s="10"/>
      <c r="P7" s="10"/>
      <c r="Q7" s="10"/>
      <c r="R7" s="10"/>
      <c r="S7" s="11"/>
      <c r="T7" s="11"/>
      <c r="U7" s="11"/>
      <c r="V7" s="11"/>
    </row>
    <row r="8" spans="1:2207" s="1" customFormat="1" ht="22.5" customHeight="1" x14ac:dyDescent="0.3">
      <c r="A8" s="78" t="s">
        <v>8</v>
      </c>
      <c r="B8" s="79" t="s">
        <v>9</v>
      </c>
      <c r="C8" s="80"/>
      <c r="D8" s="97"/>
      <c r="E8" s="97"/>
      <c r="F8" s="98"/>
      <c r="G8" s="98"/>
      <c r="H8" s="98"/>
      <c r="I8" s="98"/>
      <c r="J8" s="98"/>
      <c r="K8" s="99"/>
      <c r="L8" s="17"/>
      <c r="M8" s="12"/>
      <c r="N8" s="13"/>
      <c r="O8" s="10"/>
      <c r="P8" s="10"/>
      <c r="Q8" s="10"/>
      <c r="R8" s="10"/>
      <c r="S8" s="11"/>
      <c r="T8" s="11"/>
      <c r="U8" s="11"/>
      <c r="V8" s="11"/>
    </row>
    <row r="9" spans="1:2207" s="1" customFormat="1" ht="11.25" customHeight="1" x14ac:dyDescent="0.35"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10"/>
      <c r="P9" s="10"/>
      <c r="Q9" s="10"/>
      <c r="R9" s="10"/>
      <c r="S9" s="11"/>
      <c r="T9" s="11"/>
      <c r="U9" s="11"/>
      <c r="V9" s="11"/>
    </row>
    <row r="10" spans="1:2207" s="1" customFormat="1" ht="6.75" hidden="1" customHeight="1" x14ac:dyDescent="0.25">
      <c r="D10" s="81"/>
      <c r="E10" s="81"/>
      <c r="F10" s="81"/>
      <c r="G10" s="81"/>
      <c r="H10" s="81"/>
      <c r="I10" s="81"/>
      <c r="J10" s="81"/>
      <c r="K10" s="81"/>
      <c r="L10" s="14"/>
      <c r="M10" s="15"/>
      <c r="N10" s="10"/>
      <c r="O10" s="10"/>
      <c r="P10" s="10"/>
      <c r="Q10" s="10"/>
      <c r="R10" s="10"/>
      <c r="S10" s="11"/>
      <c r="T10" s="11"/>
      <c r="U10" s="11"/>
      <c r="V10" s="11"/>
    </row>
    <row r="11" spans="1:2207" s="4" customFormat="1" ht="18.75" customHeight="1" x14ac:dyDescent="0.25">
      <c r="A11" s="212" t="s">
        <v>10</v>
      </c>
      <c r="B11" s="212" t="s">
        <v>11</v>
      </c>
      <c r="C11" s="213" t="s">
        <v>12</v>
      </c>
      <c r="D11" s="226" t="s">
        <v>13</v>
      </c>
      <c r="E11" s="82"/>
      <c r="F11" s="245" t="s">
        <v>14</v>
      </c>
      <c r="G11" s="246" t="s">
        <v>60</v>
      </c>
      <c r="H11" s="245" t="s">
        <v>15</v>
      </c>
      <c r="I11" s="226" t="s">
        <v>16</v>
      </c>
      <c r="J11" s="226" t="s">
        <v>17</v>
      </c>
      <c r="K11" s="226" t="s">
        <v>18</v>
      </c>
      <c r="L11" s="216" t="s">
        <v>20</v>
      </c>
      <c r="M11" s="210" t="s">
        <v>19</v>
      </c>
      <c r="N11" s="211"/>
      <c r="O11" s="220" t="s">
        <v>71</v>
      </c>
      <c r="P11" s="221"/>
      <c r="Q11" s="221"/>
      <c r="R11" s="222"/>
      <c r="S11" s="198" t="s">
        <v>173</v>
      </c>
      <c r="T11" s="199"/>
      <c r="U11" s="199"/>
      <c r="V11" s="20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</row>
    <row r="12" spans="1:2207" ht="27" customHeight="1" x14ac:dyDescent="0.25">
      <c r="A12" s="212"/>
      <c r="B12" s="212"/>
      <c r="C12" s="213"/>
      <c r="D12" s="226"/>
      <c r="E12" s="83" t="s">
        <v>14</v>
      </c>
      <c r="F12" s="245"/>
      <c r="G12" s="247"/>
      <c r="H12" s="245"/>
      <c r="I12" s="226"/>
      <c r="J12" s="226"/>
      <c r="K12" s="226"/>
      <c r="L12" s="217"/>
      <c r="M12" s="210"/>
      <c r="N12" s="211"/>
      <c r="O12" s="219" t="s">
        <v>72</v>
      </c>
      <c r="P12" s="219" t="s">
        <v>73</v>
      </c>
      <c r="Q12" s="219" t="s">
        <v>74</v>
      </c>
      <c r="R12" s="219" t="s">
        <v>75</v>
      </c>
      <c r="S12" s="201" t="s">
        <v>72</v>
      </c>
      <c r="T12" s="201" t="s">
        <v>73</v>
      </c>
      <c r="U12" s="201" t="s">
        <v>74</v>
      </c>
      <c r="V12" s="201" t="s">
        <v>75</v>
      </c>
    </row>
    <row r="13" spans="1:2207" ht="15" customHeight="1" x14ac:dyDescent="0.25">
      <c r="A13" s="212"/>
      <c r="B13" s="212"/>
      <c r="C13" s="213"/>
      <c r="D13" s="226"/>
      <c r="E13" s="83"/>
      <c r="F13" s="245"/>
      <c r="G13" s="248"/>
      <c r="H13" s="245"/>
      <c r="I13" s="226"/>
      <c r="J13" s="226"/>
      <c r="K13" s="226"/>
      <c r="L13" s="218"/>
      <c r="M13" s="9" t="s">
        <v>21</v>
      </c>
      <c r="N13" s="116" t="s">
        <v>22</v>
      </c>
      <c r="O13" s="219"/>
      <c r="P13" s="219"/>
      <c r="Q13" s="219"/>
      <c r="R13" s="219"/>
      <c r="S13" s="201"/>
      <c r="T13" s="201"/>
      <c r="U13" s="201"/>
      <c r="V13" s="201"/>
    </row>
    <row r="14" spans="1:2207" ht="15" customHeight="1" x14ac:dyDescent="0.25">
      <c r="A14" s="223"/>
      <c r="B14" s="224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</row>
    <row r="15" spans="1:2207" ht="15" hidden="1" customHeight="1" x14ac:dyDescent="0.25">
      <c r="D15" s="100" t="s">
        <v>23</v>
      </c>
      <c r="E15" s="177"/>
      <c r="F15" s="177" t="s">
        <v>24</v>
      </c>
      <c r="G15" s="121"/>
      <c r="H15" s="177" t="s">
        <v>25</v>
      </c>
      <c r="I15" s="177" t="s">
        <v>26</v>
      </c>
      <c r="J15" s="121"/>
      <c r="K15" s="177" t="s">
        <v>27</v>
      </c>
      <c r="L15" s="18"/>
      <c r="O15" s="131"/>
      <c r="P15" s="131"/>
      <c r="Q15" s="131"/>
      <c r="R15" s="131"/>
      <c r="S15" s="135"/>
      <c r="T15" s="135"/>
      <c r="U15" s="135"/>
      <c r="V15" s="135"/>
    </row>
    <row r="16" spans="1:2207" ht="15" hidden="1" customHeight="1" x14ac:dyDescent="0.25">
      <c r="D16" s="100"/>
      <c r="E16" s="177"/>
      <c r="F16" s="177"/>
      <c r="G16" s="121"/>
      <c r="H16" s="177"/>
      <c r="I16" s="177"/>
      <c r="J16" s="121"/>
      <c r="K16" s="177"/>
      <c r="L16" s="20"/>
      <c r="O16" s="131"/>
      <c r="P16" s="131"/>
      <c r="Q16" s="131"/>
      <c r="R16" s="131"/>
      <c r="S16" s="135"/>
      <c r="T16" s="135"/>
      <c r="U16" s="135"/>
      <c r="V16" s="135"/>
    </row>
    <row r="17" spans="1:22" ht="15" hidden="1" customHeight="1" x14ac:dyDescent="0.25">
      <c r="D17" s="100"/>
      <c r="E17" s="177"/>
      <c r="F17" s="177"/>
      <c r="G17" s="121"/>
      <c r="H17" s="177"/>
      <c r="I17" s="177"/>
      <c r="J17" s="121"/>
      <c r="K17" s="177"/>
      <c r="L17" s="20"/>
      <c r="O17" s="131"/>
      <c r="P17" s="131"/>
      <c r="Q17" s="131"/>
      <c r="R17" s="131"/>
      <c r="S17" s="135"/>
      <c r="T17" s="135"/>
      <c r="U17" s="135"/>
      <c r="V17" s="135"/>
    </row>
    <row r="18" spans="1:22" ht="15" hidden="1" customHeight="1" x14ac:dyDescent="0.25">
      <c r="D18" s="100"/>
      <c r="E18" s="177"/>
      <c r="F18" s="177"/>
      <c r="G18" s="121"/>
      <c r="H18" s="177"/>
      <c r="I18" s="177"/>
      <c r="J18" s="121"/>
      <c r="K18" s="177"/>
      <c r="L18" s="20"/>
      <c r="O18" s="131"/>
      <c r="P18" s="131"/>
      <c r="Q18" s="131"/>
      <c r="R18" s="131"/>
      <c r="S18" s="135"/>
      <c r="T18" s="135"/>
      <c r="U18" s="135"/>
      <c r="V18" s="135"/>
    </row>
    <row r="19" spans="1:22" ht="15" hidden="1" customHeight="1" x14ac:dyDescent="0.25">
      <c r="D19" s="100"/>
      <c r="E19" s="177"/>
      <c r="F19" s="177"/>
      <c r="G19" s="121"/>
      <c r="H19" s="177"/>
      <c r="I19" s="177"/>
      <c r="J19" s="121"/>
      <c r="K19" s="177" t="s">
        <v>28</v>
      </c>
      <c r="L19" s="20"/>
      <c r="O19" s="131"/>
      <c r="P19" s="131"/>
      <c r="Q19" s="131"/>
      <c r="R19" s="131"/>
      <c r="S19" s="135"/>
      <c r="T19" s="135"/>
      <c r="U19" s="135"/>
      <c r="V19" s="135"/>
    </row>
    <row r="20" spans="1:22" ht="15" hidden="1" customHeight="1" x14ac:dyDescent="0.25">
      <c r="D20" s="100"/>
      <c r="E20" s="177"/>
      <c r="F20" s="177"/>
      <c r="G20" s="121"/>
      <c r="H20" s="177"/>
      <c r="I20" s="177"/>
      <c r="J20" s="121"/>
      <c r="K20" s="177"/>
      <c r="L20" s="20"/>
      <c r="O20" s="131"/>
      <c r="P20" s="131"/>
      <c r="Q20" s="131"/>
      <c r="R20" s="131"/>
      <c r="S20" s="135"/>
      <c r="T20" s="135"/>
      <c r="U20" s="135"/>
      <c r="V20" s="135"/>
    </row>
    <row r="21" spans="1:22" s="1" customFormat="1" ht="15" hidden="1" customHeight="1" x14ac:dyDescent="0.25">
      <c r="A21" s="5"/>
      <c r="B21" s="5"/>
      <c r="C21" s="5"/>
      <c r="D21" s="100"/>
      <c r="E21" s="177"/>
      <c r="F21" s="177"/>
      <c r="G21" s="121"/>
      <c r="H21" s="177"/>
      <c r="I21" s="177"/>
      <c r="J21" s="121"/>
      <c r="K21" s="177"/>
      <c r="L21" s="20"/>
      <c r="M21" s="19"/>
      <c r="N21" s="131"/>
      <c r="O21" s="131"/>
      <c r="P21" s="131"/>
      <c r="Q21" s="131"/>
      <c r="R21" s="131"/>
      <c r="S21" s="135"/>
      <c r="T21" s="135"/>
      <c r="U21" s="135"/>
      <c r="V21" s="135"/>
    </row>
    <row r="22" spans="1:22" s="1" customFormat="1" ht="22.5" customHeight="1" x14ac:dyDescent="0.25">
      <c r="A22" s="161" t="s">
        <v>29</v>
      </c>
      <c r="B22" s="140" t="s">
        <v>49</v>
      </c>
      <c r="C22" s="146" t="s">
        <v>212</v>
      </c>
      <c r="D22" s="258" t="s">
        <v>32</v>
      </c>
      <c r="E22" s="177"/>
      <c r="F22" s="167" t="s">
        <v>151</v>
      </c>
      <c r="G22" s="157" t="s">
        <v>106</v>
      </c>
      <c r="H22" s="104" t="s">
        <v>204</v>
      </c>
      <c r="I22" s="178" t="s">
        <v>30</v>
      </c>
      <c r="J22" s="239" t="s">
        <v>65</v>
      </c>
      <c r="K22" s="178" t="s">
        <v>232</v>
      </c>
      <c r="L22" s="250">
        <f>O22+P22+Q22+R22</f>
        <v>6000</v>
      </c>
      <c r="M22" s="250">
        <f>L22</f>
        <v>6000</v>
      </c>
      <c r="N22" s="250"/>
      <c r="O22" s="250">
        <v>0</v>
      </c>
      <c r="P22" s="250">
        <v>0</v>
      </c>
      <c r="Q22" s="250">
        <v>0</v>
      </c>
      <c r="R22" s="250">
        <v>6000</v>
      </c>
      <c r="S22" s="192">
        <v>0.25</v>
      </c>
      <c r="T22" s="192">
        <v>0.25</v>
      </c>
      <c r="U22" s="192">
        <v>0.25</v>
      </c>
      <c r="V22" s="192">
        <v>0.25</v>
      </c>
    </row>
    <row r="23" spans="1:22" s="1" customFormat="1" ht="51" customHeight="1" x14ac:dyDescent="0.25">
      <c r="A23" s="162"/>
      <c r="B23" s="141"/>
      <c r="C23" s="147"/>
      <c r="D23" s="259"/>
      <c r="E23" s="177"/>
      <c r="F23" s="234"/>
      <c r="G23" s="158"/>
      <c r="H23" s="122" t="s">
        <v>227</v>
      </c>
      <c r="I23" s="256"/>
      <c r="J23" s="261"/>
      <c r="K23" s="256"/>
      <c r="L23" s="251"/>
      <c r="M23" s="251"/>
      <c r="N23" s="251"/>
      <c r="O23" s="251"/>
      <c r="P23" s="251"/>
      <c r="Q23" s="251"/>
      <c r="R23" s="251"/>
      <c r="S23" s="194"/>
      <c r="T23" s="194"/>
      <c r="U23" s="194"/>
      <c r="V23" s="194"/>
    </row>
    <row r="24" spans="1:22" s="1" customFormat="1" ht="22.5" customHeight="1" x14ac:dyDescent="0.25">
      <c r="A24" s="162"/>
      <c r="B24" s="141"/>
      <c r="C24" s="147"/>
      <c r="D24" s="259"/>
      <c r="E24" s="177"/>
      <c r="F24" s="234"/>
      <c r="G24" s="158"/>
      <c r="H24" s="122" t="s">
        <v>228</v>
      </c>
      <c r="I24" s="256"/>
      <c r="J24" s="261"/>
      <c r="K24" s="256"/>
      <c r="L24" s="131">
        <f>O24+P24+Q24+R24</f>
        <v>1500</v>
      </c>
      <c r="M24" s="131">
        <f>L24</f>
        <v>1500</v>
      </c>
      <c r="N24" s="131"/>
      <c r="O24" s="131">
        <v>0</v>
      </c>
      <c r="P24" s="131">
        <v>0</v>
      </c>
      <c r="Q24" s="131">
        <v>0</v>
      </c>
      <c r="R24" s="131">
        <v>1500</v>
      </c>
      <c r="S24" s="135">
        <v>0.25</v>
      </c>
      <c r="T24" s="135">
        <v>0.25</v>
      </c>
      <c r="U24" s="135">
        <v>0.25</v>
      </c>
      <c r="V24" s="135">
        <v>0.25</v>
      </c>
    </row>
    <row r="25" spans="1:22" s="1" customFormat="1" ht="22.5" customHeight="1" x14ac:dyDescent="0.25">
      <c r="A25" s="162"/>
      <c r="B25" s="141"/>
      <c r="C25" s="147"/>
      <c r="D25" s="259"/>
      <c r="E25" s="177"/>
      <c r="F25" s="234"/>
      <c r="G25" s="158"/>
      <c r="H25" s="122" t="s">
        <v>229</v>
      </c>
      <c r="I25" s="256"/>
      <c r="J25" s="261"/>
      <c r="K25" s="256"/>
      <c r="L25" s="131">
        <f>O25+P25+Q25+R25</f>
        <v>1000</v>
      </c>
      <c r="M25" s="131">
        <f>L25</f>
        <v>1000</v>
      </c>
      <c r="N25" s="131"/>
      <c r="O25" s="131">
        <v>0</v>
      </c>
      <c r="P25" s="131">
        <v>0</v>
      </c>
      <c r="Q25" s="131">
        <v>0</v>
      </c>
      <c r="R25" s="131">
        <v>1000</v>
      </c>
      <c r="S25" s="135">
        <v>0.25</v>
      </c>
      <c r="T25" s="135">
        <v>0.25</v>
      </c>
      <c r="U25" s="135">
        <v>0.25</v>
      </c>
      <c r="V25" s="135">
        <v>0.25</v>
      </c>
    </row>
    <row r="26" spans="1:22" s="1" customFormat="1" ht="22.5" customHeight="1" x14ac:dyDescent="0.25">
      <c r="A26" s="162"/>
      <c r="B26" s="141"/>
      <c r="C26" s="147"/>
      <c r="D26" s="259"/>
      <c r="E26" s="177"/>
      <c r="F26" s="234"/>
      <c r="G26" s="158"/>
      <c r="H26" s="122" t="s">
        <v>230</v>
      </c>
      <c r="I26" s="256"/>
      <c r="J26" s="261"/>
      <c r="K26" s="256"/>
      <c r="L26" s="131">
        <f>O26+P26+Q26+R26</f>
        <v>700</v>
      </c>
      <c r="M26" s="131">
        <f>L26</f>
        <v>700</v>
      </c>
      <c r="N26" s="131"/>
      <c r="O26" s="131">
        <v>0</v>
      </c>
      <c r="P26" s="131">
        <v>0</v>
      </c>
      <c r="Q26" s="131">
        <v>0</v>
      </c>
      <c r="R26" s="131">
        <v>700</v>
      </c>
      <c r="S26" s="135">
        <v>0.25</v>
      </c>
      <c r="T26" s="135">
        <v>0.25</v>
      </c>
      <c r="U26" s="135">
        <v>0.25</v>
      </c>
      <c r="V26" s="135">
        <v>0.25</v>
      </c>
    </row>
    <row r="27" spans="1:22" s="1" customFormat="1" ht="33.75" customHeight="1" x14ac:dyDescent="0.25">
      <c r="A27" s="162"/>
      <c r="B27" s="141"/>
      <c r="C27" s="147"/>
      <c r="D27" s="259"/>
      <c r="E27" s="177"/>
      <c r="F27" s="234"/>
      <c r="G27" s="158"/>
      <c r="H27" s="122" t="s">
        <v>231</v>
      </c>
      <c r="I27" s="256"/>
      <c r="J27" s="261"/>
      <c r="K27" s="257"/>
      <c r="L27" s="131">
        <f>O27+P27+Q27+R27</f>
        <v>500</v>
      </c>
      <c r="M27" s="131">
        <f>L27</f>
        <v>500</v>
      </c>
      <c r="N27" s="131"/>
      <c r="O27" s="131">
        <v>0</v>
      </c>
      <c r="P27" s="131">
        <v>0</v>
      </c>
      <c r="Q27" s="131">
        <v>0</v>
      </c>
      <c r="R27" s="131">
        <v>500</v>
      </c>
      <c r="S27" s="135">
        <v>0.25</v>
      </c>
      <c r="T27" s="135">
        <v>0.25</v>
      </c>
      <c r="U27" s="135">
        <v>0.25</v>
      </c>
      <c r="V27" s="135">
        <v>0.25</v>
      </c>
    </row>
    <row r="28" spans="1:22" s="1" customFormat="1" ht="73.5" customHeight="1" x14ac:dyDescent="0.25">
      <c r="A28" s="162"/>
      <c r="B28" s="141"/>
      <c r="C28" s="147"/>
      <c r="D28" s="259"/>
      <c r="E28" s="177"/>
      <c r="F28" s="234"/>
      <c r="G28" s="158"/>
      <c r="H28" s="102" t="s">
        <v>59</v>
      </c>
      <c r="I28" s="256"/>
      <c r="J28" s="261"/>
      <c r="K28" s="227" t="s">
        <v>67</v>
      </c>
      <c r="L28" s="206">
        <f>M28</f>
        <v>27000</v>
      </c>
      <c r="M28" s="206">
        <f>450*5*12</f>
        <v>27000</v>
      </c>
      <c r="N28" s="206"/>
      <c r="O28" s="187">
        <f>M28/4</f>
        <v>6750</v>
      </c>
      <c r="P28" s="187">
        <f t="shared" ref="P28:R28" si="0">$O$28</f>
        <v>6750</v>
      </c>
      <c r="Q28" s="187">
        <f t="shared" si="0"/>
        <v>6750</v>
      </c>
      <c r="R28" s="187">
        <f t="shared" si="0"/>
        <v>6750</v>
      </c>
      <c r="S28" s="186">
        <v>0.25</v>
      </c>
      <c r="T28" s="186">
        <v>0.25</v>
      </c>
      <c r="U28" s="186">
        <v>0.25</v>
      </c>
      <c r="V28" s="186">
        <v>0.25</v>
      </c>
    </row>
    <row r="29" spans="1:22" s="1" customFormat="1" ht="26.25" customHeight="1" x14ac:dyDescent="0.25">
      <c r="A29" s="162"/>
      <c r="B29" s="141"/>
      <c r="C29" s="147"/>
      <c r="D29" s="259"/>
      <c r="E29" s="177"/>
      <c r="F29" s="234"/>
      <c r="G29" s="158"/>
      <c r="H29" s="124" t="s">
        <v>70</v>
      </c>
      <c r="I29" s="256"/>
      <c r="J29" s="261"/>
      <c r="K29" s="227"/>
      <c r="L29" s="206"/>
      <c r="M29" s="206"/>
      <c r="N29" s="206"/>
      <c r="O29" s="187"/>
      <c r="P29" s="187"/>
      <c r="Q29" s="187"/>
      <c r="R29" s="187"/>
      <c r="S29" s="186"/>
      <c r="T29" s="186"/>
      <c r="U29" s="186"/>
      <c r="V29" s="186"/>
    </row>
    <row r="30" spans="1:22" s="1" customFormat="1" ht="40.5" customHeight="1" x14ac:dyDescent="0.25">
      <c r="A30" s="162"/>
      <c r="B30" s="141"/>
      <c r="C30" s="147"/>
      <c r="D30" s="259"/>
      <c r="E30" s="177"/>
      <c r="F30" s="234"/>
      <c r="G30" s="158"/>
      <c r="H30" s="104" t="s">
        <v>61</v>
      </c>
      <c r="I30" s="256"/>
      <c r="J30" s="261"/>
      <c r="K30" s="122" t="s">
        <v>66</v>
      </c>
      <c r="L30" s="206">
        <f>M30</f>
        <v>3000</v>
      </c>
      <c r="M30" s="206">
        <v>3000</v>
      </c>
      <c r="N30" s="206"/>
      <c r="O30" s="187">
        <v>0</v>
      </c>
      <c r="P30" s="187">
        <f>M30</f>
        <v>3000</v>
      </c>
      <c r="Q30" s="187">
        <v>0</v>
      </c>
      <c r="R30" s="187">
        <v>0</v>
      </c>
      <c r="S30" s="186">
        <v>0.2</v>
      </c>
      <c r="T30" s="186">
        <v>0.5</v>
      </c>
      <c r="U30" s="186">
        <v>0.15</v>
      </c>
      <c r="V30" s="186">
        <v>0.15</v>
      </c>
    </row>
    <row r="31" spans="1:22" s="1" customFormat="1" ht="43.5" customHeight="1" x14ac:dyDescent="0.25">
      <c r="A31" s="162"/>
      <c r="B31" s="141"/>
      <c r="C31" s="147"/>
      <c r="D31" s="259"/>
      <c r="E31" s="177"/>
      <c r="F31" s="234"/>
      <c r="G31" s="158"/>
      <c r="H31" s="122" t="s">
        <v>62</v>
      </c>
      <c r="I31" s="256"/>
      <c r="J31" s="261"/>
      <c r="K31" s="122" t="s">
        <v>69</v>
      </c>
      <c r="L31" s="206"/>
      <c r="M31" s="206"/>
      <c r="N31" s="206"/>
      <c r="O31" s="187"/>
      <c r="P31" s="187"/>
      <c r="Q31" s="187"/>
      <c r="R31" s="187"/>
      <c r="S31" s="186"/>
      <c r="T31" s="186"/>
      <c r="U31" s="186"/>
      <c r="V31" s="186"/>
    </row>
    <row r="32" spans="1:22" s="1" customFormat="1" ht="32.25" customHeight="1" x14ac:dyDescent="0.25">
      <c r="A32" s="162"/>
      <c r="B32" s="141"/>
      <c r="C32" s="147"/>
      <c r="D32" s="259"/>
      <c r="E32" s="177"/>
      <c r="F32" s="234"/>
      <c r="G32" s="158"/>
      <c r="H32" s="104" t="s">
        <v>63</v>
      </c>
      <c r="I32" s="256"/>
      <c r="J32" s="261"/>
      <c r="K32" s="228" t="s">
        <v>68</v>
      </c>
      <c r="L32" s="123">
        <f>M32</f>
        <v>3000</v>
      </c>
      <c r="M32" s="123">
        <v>3000</v>
      </c>
      <c r="N32" s="206"/>
      <c r="O32" s="131">
        <v>0</v>
      </c>
      <c r="P32" s="131">
        <f>M32</f>
        <v>3000</v>
      </c>
      <c r="Q32" s="131">
        <v>0</v>
      </c>
      <c r="R32" s="131">
        <v>0</v>
      </c>
      <c r="S32" s="135">
        <v>0.2</v>
      </c>
      <c r="T32" s="135">
        <v>0.5</v>
      </c>
      <c r="U32" s="135">
        <v>0.15</v>
      </c>
      <c r="V32" s="135">
        <v>0.15</v>
      </c>
    </row>
    <row r="33" spans="1:22" s="1" customFormat="1" ht="58.5" customHeight="1" x14ac:dyDescent="0.25">
      <c r="A33" s="162"/>
      <c r="B33" s="141"/>
      <c r="C33" s="147"/>
      <c r="D33" s="259"/>
      <c r="E33" s="177"/>
      <c r="F33" s="235"/>
      <c r="G33" s="159"/>
      <c r="H33" s="104" t="s">
        <v>64</v>
      </c>
      <c r="I33" s="257"/>
      <c r="J33" s="240"/>
      <c r="K33" s="228"/>
      <c r="L33" s="123">
        <f>M33</f>
        <v>3000</v>
      </c>
      <c r="M33" s="123">
        <v>3000</v>
      </c>
      <c r="N33" s="206"/>
      <c r="O33" s="131">
        <v>0</v>
      </c>
      <c r="P33" s="131">
        <f>M33</f>
        <v>3000</v>
      </c>
      <c r="Q33" s="131">
        <v>0</v>
      </c>
      <c r="R33" s="131">
        <v>0</v>
      </c>
      <c r="S33" s="135">
        <v>0.2</v>
      </c>
      <c r="T33" s="135">
        <v>0.5</v>
      </c>
      <c r="U33" s="135">
        <v>0.15</v>
      </c>
      <c r="V33" s="135">
        <v>0.15</v>
      </c>
    </row>
    <row r="34" spans="1:22" s="1" customFormat="1" ht="22.5" customHeight="1" x14ac:dyDescent="0.25">
      <c r="A34" s="162"/>
      <c r="B34" s="141"/>
      <c r="C34" s="147"/>
      <c r="D34" s="259"/>
      <c r="E34" s="177"/>
      <c r="F34" s="196" t="s">
        <v>31</v>
      </c>
      <c r="G34" s="196"/>
      <c r="H34" s="196"/>
      <c r="I34" s="196"/>
      <c r="J34" s="196"/>
      <c r="K34" s="196"/>
      <c r="L34" s="24">
        <f>SUM(L22:L33)</f>
        <v>45700</v>
      </c>
      <c r="M34" s="24">
        <f>SUM(M22:M33)</f>
        <v>45700</v>
      </c>
      <c r="N34" s="24"/>
      <c r="O34" s="25">
        <f>SUM(O22:O33)</f>
        <v>6750</v>
      </c>
      <c r="P34" s="25">
        <f>SUM(P22:P33)</f>
        <v>15750</v>
      </c>
      <c r="Q34" s="25">
        <f>SUM(Q22:Q33)</f>
        <v>6750</v>
      </c>
      <c r="R34" s="25">
        <f>SUM(R22:R33)</f>
        <v>16450</v>
      </c>
      <c r="S34" s="26">
        <f>(S33+S32+S30+S28+S27+S26+S25+S24+S22)/9</f>
        <v>0.23333333333333334</v>
      </c>
      <c r="T34" s="26">
        <f t="shared" ref="T34:V34" si="1">(T33+T32+T30+T28+T27+T26+T25+T24+T22)/9</f>
        <v>0.33333333333333331</v>
      </c>
      <c r="U34" s="26">
        <f t="shared" si="1"/>
        <v>0.21666666666666667</v>
      </c>
      <c r="V34" s="26">
        <f t="shared" si="1"/>
        <v>0.21666666666666667</v>
      </c>
    </row>
    <row r="35" spans="1:22" s="1" customFormat="1" ht="59.25" customHeight="1" x14ac:dyDescent="0.25">
      <c r="A35" s="162"/>
      <c r="B35" s="141"/>
      <c r="C35" s="147"/>
      <c r="D35" s="259"/>
      <c r="E35" s="177"/>
      <c r="F35" s="166" t="s">
        <v>107</v>
      </c>
      <c r="G35" s="195" t="s">
        <v>82</v>
      </c>
      <c r="H35" s="126" t="s">
        <v>33</v>
      </c>
      <c r="I35" s="177" t="s">
        <v>77</v>
      </c>
      <c r="J35" s="190" t="s">
        <v>87</v>
      </c>
      <c r="K35" s="126" t="s">
        <v>80</v>
      </c>
      <c r="L35" s="131" t="s">
        <v>76</v>
      </c>
      <c r="M35" s="131" t="s">
        <v>76</v>
      </c>
      <c r="N35" s="131"/>
      <c r="O35" s="131">
        <v>0</v>
      </c>
      <c r="P35" s="131">
        <v>0</v>
      </c>
      <c r="Q35" s="131">
        <v>0</v>
      </c>
      <c r="R35" s="131">
        <v>0</v>
      </c>
      <c r="S35" s="135">
        <v>0.25</v>
      </c>
      <c r="T35" s="135">
        <v>0.25</v>
      </c>
      <c r="U35" s="135">
        <v>0.25</v>
      </c>
      <c r="V35" s="135">
        <v>0.25</v>
      </c>
    </row>
    <row r="36" spans="1:22" s="1" customFormat="1" ht="49.5" customHeight="1" x14ac:dyDescent="0.25">
      <c r="A36" s="162"/>
      <c r="B36" s="141"/>
      <c r="C36" s="147"/>
      <c r="D36" s="259"/>
      <c r="E36" s="177"/>
      <c r="F36" s="166"/>
      <c r="G36" s="195"/>
      <c r="H36" s="126" t="s">
        <v>78</v>
      </c>
      <c r="I36" s="177"/>
      <c r="J36" s="190"/>
      <c r="K36" s="126" t="s">
        <v>81</v>
      </c>
      <c r="L36" s="131" t="s">
        <v>76</v>
      </c>
      <c r="M36" s="131" t="s">
        <v>76</v>
      </c>
      <c r="N36" s="131"/>
      <c r="O36" s="131">
        <v>0</v>
      </c>
      <c r="P36" s="131">
        <v>0</v>
      </c>
      <c r="Q36" s="131">
        <v>0</v>
      </c>
      <c r="R36" s="131">
        <v>0</v>
      </c>
      <c r="S36" s="135">
        <v>0.25</v>
      </c>
      <c r="T36" s="135">
        <v>0.25</v>
      </c>
      <c r="U36" s="135">
        <v>0.25</v>
      </c>
      <c r="V36" s="135">
        <v>0.25</v>
      </c>
    </row>
    <row r="37" spans="1:22" s="1" customFormat="1" ht="42" customHeight="1" x14ac:dyDescent="0.25">
      <c r="A37" s="162"/>
      <c r="B37" s="141"/>
      <c r="C37" s="147"/>
      <c r="D37" s="259"/>
      <c r="E37" s="177"/>
      <c r="F37" s="166"/>
      <c r="G37" s="195"/>
      <c r="H37" s="126" t="s">
        <v>79</v>
      </c>
      <c r="I37" s="177"/>
      <c r="J37" s="190"/>
      <c r="K37" s="133" t="s">
        <v>85</v>
      </c>
      <c r="L37" s="123">
        <v>2000</v>
      </c>
      <c r="M37" s="123">
        <v>2000</v>
      </c>
      <c r="N37" s="123"/>
      <c r="O37" s="131">
        <v>0</v>
      </c>
      <c r="P37" s="131">
        <v>0</v>
      </c>
      <c r="Q37" s="131">
        <f>L37</f>
        <v>2000</v>
      </c>
      <c r="R37" s="131">
        <v>0</v>
      </c>
      <c r="S37" s="135">
        <v>0.1</v>
      </c>
      <c r="T37" s="135">
        <v>0.2</v>
      </c>
      <c r="U37" s="135">
        <v>0.5</v>
      </c>
      <c r="V37" s="135">
        <v>0.2</v>
      </c>
    </row>
    <row r="38" spans="1:22" s="1" customFormat="1" ht="27" customHeight="1" x14ac:dyDescent="0.25">
      <c r="A38" s="162"/>
      <c r="B38" s="141"/>
      <c r="C38" s="147"/>
      <c r="D38" s="259"/>
      <c r="E38" s="177"/>
      <c r="F38" s="166"/>
      <c r="G38" s="214" t="s">
        <v>31</v>
      </c>
      <c r="H38" s="214"/>
      <c r="I38" s="214"/>
      <c r="J38" s="214"/>
      <c r="K38" s="214"/>
      <c r="L38" s="8">
        <f>L37</f>
        <v>2000</v>
      </c>
      <c r="M38" s="8">
        <f>M37</f>
        <v>2000</v>
      </c>
      <c r="N38" s="8"/>
      <c r="O38" s="27">
        <f>SUM(O35:O37)</f>
        <v>0</v>
      </c>
      <c r="P38" s="27">
        <f>SUM(P35:P37)</f>
        <v>0</v>
      </c>
      <c r="Q38" s="27">
        <f>SUM(Q35:Q37)</f>
        <v>2000</v>
      </c>
      <c r="R38" s="27">
        <f>SUM(R35:R37)</f>
        <v>0</v>
      </c>
      <c r="S38" s="28">
        <f>(S35+S36+S37)/3</f>
        <v>0.19999999999999998</v>
      </c>
      <c r="T38" s="28">
        <f t="shared" ref="T38:V38" si="2">(T35+T36+T37)/3</f>
        <v>0.23333333333333331</v>
      </c>
      <c r="U38" s="28">
        <f t="shared" si="2"/>
        <v>0.33333333333333331</v>
      </c>
      <c r="V38" s="28">
        <f t="shared" si="2"/>
        <v>0.23333333333333331</v>
      </c>
    </row>
    <row r="39" spans="1:22" s="1" customFormat="1" ht="72" customHeight="1" x14ac:dyDescent="0.25">
      <c r="A39" s="162"/>
      <c r="B39" s="141"/>
      <c r="C39" s="147"/>
      <c r="D39" s="259"/>
      <c r="E39" s="177"/>
      <c r="F39" s="166"/>
      <c r="G39" s="157" t="s">
        <v>83</v>
      </c>
      <c r="H39" s="126" t="s">
        <v>34</v>
      </c>
      <c r="I39" s="178" t="s">
        <v>88</v>
      </c>
      <c r="J39" s="178" t="s">
        <v>86</v>
      </c>
      <c r="K39" s="126" t="s">
        <v>80</v>
      </c>
      <c r="L39" s="29" t="s">
        <v>76</v>
      </c>
      <c r="M39" s="29" t="s">
        <v>76</v>
      </c>
      <c r="N39" s="29"/>
      <c r="O39" s="131">
        <v>0</v>
      </c>
      <c r="P39" s="131">
        <v>0</v>
      </c>
      <c r="Q39" s="131">
        <v>0</v>
      </c>
      <c r="R39" s="131">
        <v>0</v>
      </c>
      <c r="S39" s="135">
        <v>0.25</v>
      </c>
      <c r="T39" s="135">
        <v>0.25</v>
      </c>
      <c r="U39" s="135">
        <v>0.25</v>
      </c>
      <c r="V39" s="135">
        <v>0.25</v>
      </c>
    </row>
    <row r="40" spans="1:22" s="1" customFormat="1" ht="41.25" customHeight="1" x14ac:dyDescent="0.25">
      <c r="A40" s="162"/>
      <c r="B40" s="141"/>
      <c r="C40" s="147"/>
      <c r="D40" s="259"/>
      <c r="E40" s="177"/>
      <c r="F40" s="166"/>
      <c r="G40" s="158"/>
      <c r="H40" s="104" t="s">
        <v>61</v>
      </c>
      <c r="I40" s="256"/>
      <c r="J40" s="256"/>
      <c r="K40" s="254" t="s">
        <v>89</v>
      </c>
      <c r="L40" s="252">
        <f>O40+P40+Q40+R40</f>
        <v>3000</v>
      </c>
      <c r="M40" s="252">
        <f>L40</f>
        <v>3000</v>
      </c>
      <c r="N40" s="252"/>
      <c r="O40" s="250">
        <v>0</v>
      </c>
      <c r="P40" s="250">
        <v>3000</v>
      </c>
      <c r="Q40" s="250">
        <v>0</v>
      </c>
      <c r="R40" s="250">
        <v>0</v>
      </c>
      <c r="S40" s="192">
        <v>0.2</v>
      </c>
      <c r="T40" s="192">
        <v>0.5</v>
      </c>
      <c r="U40" s="192">
        <v>0.15</v>
      </c>
      <c r="V40" s="192">
        <v>0.15</v>
      </c>
    </row>
    <row r="41" spans="1:22" s="1" customFormat="1" ht="38.25" customHeight="1" x14ac:dyDescent="0.25">
      <c r="A41" s="162"/>
      <c r="B41" s="141"/>
      <c r="C41" s="147"/>
      <c r="D41" s="259"/>
      <c r="E41" s="177"/>
      <c r="F41" s="166"/>
      <c r="G41" s="159"/>
      <c r="H41" s="122" t="s">
        <v>84</v>
      </c>
      <c r="I41" s="257"/>
      <c r="J41" s="257"/>
      <c r="K41" s="255"/>
      <c r="L41" s="253"/>
      <c r="M41" s="253"/>
      <c r="N41" s="253"/>
      <c r="O41" s="251"/>
      <c r="P41" s="251"/>
      <c r="Q41" s="251"/>
      <c r="R41" s="251"/>
      <c r="S41" s="194"/>
      <c r="T41" s="194"/>
      <c r="U41" s="194"/>
      <c r="V41" s="194"/>
    </row>
    <row r="42" spans="1:22" s="1" customFormat="1" ht="24.75" customHeight="1" x14ac:dyDescent="0.25">
      <c r="A42" s="162"/>
      <c r="B42" s="141"/>
      <c r="C42" s="147"/>
      <c r="D42" s="259"/>
      <c r="E42" s="177"/>
      <c r="F42" s="166"/>
      <c r="G42" s="196" t="s">
        <v>31</v>
      </c>
      <c r="H42" s="215"/>
      <c r="I42" s="215"/>
      <c r="J42" s="215"/>
      <c r="K42" s="215"/>
      <c r="L42" s="24">
        <f>L40</f>
        <v>3000</v>
      </c>
      <c r="M42" s="24">
        <f>M40</f>
        <v>3000</v>
      </c>
      <c r="N42" s="24"/>
      <c r="O42" s="25">
        <f>O39+O40</f>
        <v>0</v>
      </c>
      <c r="P42" s="25">
        <f>P39+P40</f>
        <v>3000</v>
      </c>
      <c r="Q42" s="25">
        <f>Q39+Q40</f>
        <v>0</v>
      </c>
      <c r="R42" s="25">
        <f>R39+R40</f>
        <v>0</v>
      </c>
      <c r="S42" s="26">
        <f>(S39+S40)/2</f>
        <v>0.22500000000000001</v>
      </c>
      <c r="T42" s="26">
        <f>(T39+T40)/2</f>
        <v>0.375</v>
      </c>
      <c r="U42" s="26">
        <f>(U39+U40)/2</f>
        <v>0.2</v>
      </c>
      <c r="V42" s="26">
        <f>(V39+V40)/2</f>
        <v>0.2</v>
      </c>
    </row>
    <row r="43" spans="1:22" s="1" customFormat="1" ht="52.5" customHeight="1" x14ac:dyDescent="0.25">
      <c r="A43" s="162"/>
      <c r="B43" s="141"/>
      <c r="C43" s="147"/>
      <c r="D43" s="259"/>
      <c r="E43" s="127"/>
      <c r="F43" s="166"/>
      <c r="G43" s="195" t="s">
        <v>90</v>
      </c>
      <c r="H43" s="128" t="s">
        <v>35</v>
      </c>
      <c r="I43" s="190" t="s">
        <v>77</v>
      </c>
      <c r="J43" s="190" t="s">
        <v>36</v>
      </c>
      <c r="K43" s="190" t="s">
        <v>95</v>
      </c>
      <c r="L43" s="188">
        <f>O44+P44+Q44</f>
        <v>5000</v>
      </c>
      <c r="M43" s="188">
        <f>+L43</f>
        <v>5000</v>
      </c>
      <c r="N43" s="202"/>
      <c r="O43" s="131">
        <v>0</v>
      </c>
      <c r="P43" s="131">
        <v>0</v>
      </c>
      <c r="Q43" s="131">
        <v>0</v>
      </c>
      <c r="R43" s="131">
        <v>0</v>
      </c>
      <c r="S43" s="135">
        <v>0.25</v>
      </c>
      <c r="T43" s="135">
        <v>0.25</v>
      </c>
      <c r="U43" s="135">
        <v>0.25</v>
      </c>
      <c r="V43" s="135">
        <v>0.25</v>
      </c>
    </row>
    <row r="44" spans="1:22" s="1" customFormat="1" ht="53.25" customHeight="1" x14ac:dyDescent="0.25">
      <c r="A44" s="162"/>
      <c r="B44" s="141"/>
      <c r="C44" s="147"/>
      <c r="D44" s="259"/>
      <c r="E44" s="127"/>
      <c r="F44" s="166"/>
      <c r="G44" s="195"/>
      <c r="H44" s="190" t="s">
        <v>109</v>
      </c>
      <c r="I44" s="190"/>
      <c r="J44" s="190"/>
      <c r="K44" s="190"/>
      <c r="L44" s="188"/>
      <c r="M44" s="188"/>
      <c r="N44" s="202"/>
      <c r="O44" s="187">
        <v>0</v>
      </c>
      <c r="P44" s="187">
        <v>5000</v>
      </c>
      <c r="Q44" s="187">
        <v>0</v>
      </c>
      <c r="R44" s="187">
        <v>0</v>
      </c>
      <c r="S44" s="186">
        <v>0.2</v>
      </c>
      <c r="T44" s="186">
        <v>0.5</v>
      </c>
      <c r="U44" s="186">
        <v>0.15</v>
      </c>
      <c r="V44" s="186">
        <v>0.15</v>
      </c>
    </row>
    <row r="45" spans="1:22" s="1" customFormat="1" ht="24.75" customHeight="1" x14ac:dyDescent="0.25">
      <c r="A45" s="162"/>
      <c r="B45" s="141"/>
      <c r="C45" s="147"/>
      <c r="D45" s="259"/>
      <c r="E45" s="127"/>
      <c r="F45" s="166"/>
      <c r="G45" s="195"/>
      <c r="H45" s="190"/>
      <c r="I45" s="190"/>
      <c r="J45" s="190"/>
      <c r="K45" s="190"/>
      <c r="L45" s="188"/>
      <c r="M45" s="188"/>
      <c r="N45" s="202"/>
      <c r="O45" s="187"/>
      <c r="P45" s="187"/>
      <c r="Q45" s="187"/>
      <c r="R45" s="187"/>
      <c r="S45" s="186"/>
      <c r="T45" s="186"/>
      <c r="U45" s="186"/>
      <c r="V45" s="186"/>
    </row>
    <row r="46" spans="1:22" s="1" customFormat="1" ht="51" customHeight="1" x14ac:dyDescent="0.25">
      <c r="A46" s="162"/>
      <c r="B46" s="141"/>
      <c r="C46" s="147"/>
      <c r="D46" s="259"/>
      <c r="E46" s="127"/>
      <c r="F46" s="166"/>
      <c r="G46" s="195"/>
      <c r="H46" s="127" t="s">
        <v>91</v>
      </c>
      <c r="I46" s="190"/>
      <c r="J46" s="110" t="s">
        <v>92</v>
      </c>
      <c r="K46" s="127" t="s">
        <v>93</v>
      </c>
      <c r="L46" s="125" t="s">
        <v>76</v>
      </c>
      <c r="M46" s="125" t="s">
        <v>76</v>
      </c>
      <c r="N46" s="31"/>
      <c r="O46" s="131">
        <v>0</v>
      </c>
      <c r="P46" s="131">
        <v>0</v>
      </c>
      <c r="Q46" s="131">
        <v>0</v>
      </c>
      <c r="R46" s="131">
        <v>0</v>
      </c>
      <c r="S46" s="135">
        <v>0.25</v>
      </c>
      <c r="T46" s="135">
        <v>0.25</v>
      </c>
      <c r="U46" s="135">
        <v>0.25</v>
      </c>
      <c r="V46" s="135">
        <v>0.25</v>
      </c>
    </row>
    <row r="47" spans="1:22" s="1" customFormat="1" ht="24.75" customHeight="1" x14ac:dyDescent="0.25">
      <c r="A47" s="162"/>
      <c r="B47" s="141"/>
      <c r="C47" s="147"/>
      <c r="D47" s="259"/>
      <c r="E47" s="127"/>
      <c r="F47" s="166"/>
      <c r="G47" s="196" t="s">
        <v>31</v>
      </c>
      <c r="H47" s="196"/>
      <c r="I47" s="196"/>
      <c r="J47" s="196"/>
      <c r="K47" s="196"/>
      <c r="L47" s="24">
        <f>L43</f>
        <v>5000</v>
      </c>
      <c r="M47" s="24">
        <f>M43</f>
        <v>5000</v>
      </c>
      <c r="N47" s="24"/>
      <c r="O47" s="25">
        <f>SUM(O43:O46)</f>
        <v>0</v>
      </c>
      <c r="P47" s="25">
        <f>SUM(P43:P46)</f>
        <v>5000</v>
      </c>
      <c r="Q47" s="25">
        <f>SUM(Q43:Q46)</f>
        <v>0</v>
      </c>
      <c r="R47" s="25">
        <f>SUM(R43:R46)</f>
        <v>0</v>
      </c>
      <c r="S47" s="26">
        <f>(S43+S44+S46)/3</f>
        <v>0.23333333333333331</v>
      </c>
      <c r="T47" s="26">
        <f t="shared" ref="T47:V47" si="3">(T43+T44+T46)/3</f>
        <v>0.33333333333333331</v>
      </c>
      <c r="U47" s="26">
        <f t="shared" si="3"/>
        <v>0.21666666666666667</v>
      </c>
      <c r="V47" s="26">
        <f t="shared" si="3"/>
        <v>0.21666666666666667</v>
      </c>
    </row>
    <row r="48" spans="1:22" s="1" customFormat="1" ht="81.75" customHeight="1" x14ac:dyDescent="0.25">
      <c r="A48" s="162"/>
      <c r="B48" s="141"/>
      <c r="C48" s="147"/>
      <c r="D48" s="259"/>
      <c r="E48" s="127"/>
      <c r="F48" s="166"/>
      <c r="G48" s="195" t="s">
        <v>94</v>
      </c>
      <c r="H48" s="126" t="s">
        <v>34</v>
      </c>
      <c r="I48" s="190" t="s">
        <v>119</v>
      </c>
      <c r="J48" s="190" t="s">
        <v>96</v>
      </c>
      <c r="K48" s="110" t="s">
        <v>98</v>
      </c>
      <c r="L48" s="130" t="s">
        <v>76</v>
      </c>
      <c r="M48" s="130" t="s">
        <v>76</v>
      </c>
      <c r="N48" s="130"/>
      <c r="O48" s="131">
        <v>0</v>
      </c>
      <c r="P48" s="131">
        <v>0</v>
      </c>
      <c r="Q48" s="131">
        <v>0</v>
      </c>
      <c r="R48" s="131">
        <v>0</v>
      </c>
      <c r="S48" s="135">
        <v>0.25</v>
      </c>
      <c r="T48" s="135">
        <v>0.25</v>
      </c>
      <c r="U48" s="135">
        <v>0.25</v>
      </c>
      <c r="V48" s="135">
        <v>0.25</v>
      </c>
    </row>
    <row r="49" spans="1:2207" s="1" customFormat="1" ht="67.5" customHeight="1" x14ac:dyDescent="0.25">
      <c r="A49" s="162"/>
      <c r="B49" s="141"/>
      <c r="C49" s="147"/>
      <c r="D49" s="259"/>
      <c r="E49" s="127"/>
      <c r="F49" s="166"/>
      <c r="G49" s="195"/>
      <c r="H49" s="191" t="s">
        <v>100</v>
      </c>
      <c r="I49" s="190"/>
      <c r="J49" s="190"/>
      <c r="K49" s="191" t="s">
        <v>97</v>
      </c>
      <c r="L49" s="208" t="s">
        <v>76</v>
      </c>
      <c r="M49" s="208" t="s">
        <v>76</v>
      </c>
      <c r="N49" s="208"/>
      <c r="O49" s="187">
        <v>0</v>
      </c>
      <c r="P49" s="187">
        <v>0</v>
      </c>
      <c r="Q49" s="187">
        <v>0</v>
      </c>
      <c r="R49" s="187">
        <v>0</v>
      </c>
      <c r="S49" s="186">
        <v>0.25</v>
      </c>
      <c r="T49" s="186">
        <v>0.25</v>
      </c>
      <c r="U49" s="186">
        <v>0.25</v>
      </c>
      <c r="V49" s="186">
        <v>0.25</v>
      </c>
    </row>
    <row r="50" spans="1:2207" s="1" customFormat="1" ht="38.25" customHeight="1" x14ac:dyDescent="0.25">
      <c r="A50" s="162"/>
      <c r="B50" s="141"/>
      <c r="C50" s="147"/>
      <c r="D50" s="259"/>
      <c r="E50" s="127"/>
      <c r="F50" s="166"/>
      <c r="G50" s="195"/>
      <c r="H50" s="209"/>
      <c r="I50" s="190"/>
      <c r="J50" s="190"/>
      <c r="K50" s="191"/>
      <c r="L50" s="208"/>
      <c r="M50" s="208"/>
      <c r="N50" s="208"/>
      <c r="O50" s="187"/>
      <c r="P50" s="187"/>
      <c r="Q50" s="187"/>
      <c r="R50" s="187"/>
      <c r="S50" s="186"/>
      <c r="T50" s="186"/>
      <c r="U50" s="186"/>
      <c r="V50" s="186"/>
    </row>
    <row r="51" spans="1:2207" s="1" customFormat="1" ht="9" hidden="1" customHeight="1" x14ac:dyDescent="0.25">
      <c r="A51" s="162"/>
      <c r="B51" s="141"/>
      <c r="C51" s="147"/>
      <c r="D51" s="259"/>
      <c r="E51" s="127"/>
      <c r="F51" s="166"/>
      <c r="G51" s="195"/>
      <c r="H51" s="209"/>
      <c r="I51" s="190"/>
      <c r="J51" s="190"/>
      <c r="K51" s="191"/>
      <c r="L51" s="208"/>
      <c r="M51" s="208"/>
      <c r="N51" s="208"/>
      <c r="O51" s="131"/>
      <c r="P51" s="131"/>
      <c r="Q51" s="131"/>
      <c r="R51" s="131"/>
      <c r="S51" s="135"/>
      <c r="T51" s="135"/>
      <c r="U51" s="135"/>
      <c r="V51" s="135"/>
    </row>
    <row r="52" spans="1:2207" s="1" customFormat="1" ht="59.25" customHeight="1" x14ac:dyDescent="0.25">
      <c r="A52" s="162"/>
      <c r="B52" s="141"/>
      <c r="C52" s="147"/>
      <c r="D52" s="259"/>
      <c r="E52" s="127"/>
      <c r="F52" s="166"/>
      <c r="G52" s="195"/>
      <c r="H52" s="209"/>
      <c r="I52" s="190"/>
      <c r="J52" s="190"/>
      <c r="K52" s="191" t="s">
        <v>99</v>
      </c>
      <c r="L52" s="208" t="s">
        <v>76</v>
      </c>
      <c r="M52" s="208" t="s">
        <v>76</v>
      </c>
      <c r="N52" s="208"/>
      <c r="O52" s="131">
        <v>0</v>
      </c>
      <c r="P52" s="131">
        <v>0</v>
      </c>
      <c r="Q52" s="131">
        <v>0</v>
      </c>
      <c r="R52" s="131">
        <v>0</v>
      </c>
      <c r="S52" s="135">
        <v>0.25</v>
      </c>
      <c r="T52" s="135">
        <v>0.25</v>
      </c>
      <c r="U52" s="135">
        <v>0.25</v>
      </c>
      <c r="V52" s="135">
        <v>0.25</v>
      </c>
    </row>
    <row r="53" spans="1:2207" s="1" customFormat="1" ht="18.75" hidden="1" customHeight="1" x14ac:dyDescent="0.25">
      <c r="A53" s="162"/>
      <c r="B53" s="141"/>
      <c r="C53" s="147"/>
      <c r="D53" s="259"/>
      <c r="E53" s="127"/>
      <c r="F53" s="166"/>
      <c r="G53" s="195"/>
      <c r="H53" s="209"/>
      <c r="I53" s="190"/>
      <c r="J53" s="190"/>
      <c r="K53" s="191"/>
      <c r="L53" s="208"/>
      <c r="M53" s="208"/>
      <c r="N53" s="208"/>
      <c r="O53" s="131"/>
      <c r="P53" s="131"/>
      <c r="Q53" s="131"/>
      <c r="R53" s="131"/>
      <c r="S53" s="135"/>
      <c r="T53" s="135"/>
      <c r="U53" s="135"/>
      <c r="V53" s="135"/>
    </row>
    <row r="54" spans="1:2207" s="1" customFormat="1" ht="42.75" customHeight="1" x14ac:dyDescent="0.25">
      <c r="A54" s="162"/>
      <c r="B54" s="141"/>
      <c r="C54" s="147"/>
      <c r="D54" s="259"/>
      <c r="E54" s="127"/>
      <c r="F54" s="166"/>
      <c r="G54" s="195"/>
      <c r="H54" s="126" t="s">
        <v>101</v>
      </c>
      <c r="I54" s="190"/>
      <c r="J54" s="190" t="s">
        <v>104</v>
      </c>
      <c r="K54" s="190" t="s">
        <v>105</v>
      </c>
      <c r="L54" s="130">
        <f>O54+P54+Q54+R54</f>
        <v>5000</v>
      </c>
      <c r="M54" s="130">
        <f>L54</f>
        <v>5000</v>
      </c>
      <c r="N54" s="130"/>
      <c r="O54" s="131">
        <v>0</v>
      </c>
      <c r="P54" s="131">
        <v>5000</v>
      </c>
      <c r="Q54" s="131">
        <v>0</v>
      </c>
      <c r="R54" s="131">
        <v>0</v>
      </c>
      <c r="S54" s="135">
        <v>0.2</v>
      </c>
      <c r="T54" s="135">
        <v>0.5</v>
      </c>
      <c r="U54" s="135">
        <v>0.15</v>
      </c>
      <c r="V54" s="135">
        <v>0.15</v>
      </c>
    </row>
    <row r="55" spans="1:2207" ht="49.5" customHeight="1" x14ac:dyDescent="0.25">
      <c r="A55" s="162"/>
      <c r="B55" s="141"/>
      <c r="C55" s="147"/>
      <c r="D55" s="259"/>
      <c r="E55" s="127"/>
      <c r="F55" s="166"/>
      <c r="G55" s="195"/>
      <c r="H55" s="126" t="s">
        <v>102</v>
      </c>
      <c r="I55" s="190"/>
      <c r="J55" s="190"/>
      <c r="K55" s="190"/>
      <c r="L55" s="130">
        <f>O55+P55+Q55+R55</f>
        <v>2000</v>
      </c>
      <c r="M55" s="130">
        <f>L55</f>
        <v>2000</v>
      </c>
      <c r="N55" s="130"/>
      <c r="O55" s="131">
        <v>0</v>
      </c>
      <c r="P55" s="131">
        <v>2000</v>
      </c>
      <c r="Q55" s="131">
        <v>0</v>
      </c>
      <c r="R55" s="131">
        <v>0</v>
      </c>
      <c r="S55" s="135">
        <v>0.2</v>
      </c>
      <c r="T55" s="135">
        <v>0.5</v>
      </c>
      <c r="U55" s="135">
        <v>0.15</v>
      </c>
      <c r="V55" s="135">
        <v>0.15</v>
      </c>
    </row>
    <row r="56" spans="1:2207" ht="36.75" customHeight="1" x14ac:dyDescent="0.25">
      <c r="A56" s="162"/>
      <c r="B56" s="141"/>
      <c r="C56" s="147"/>
      <c r="D56" s="259"/>
      <c r="E56" s="127"/>
      <c r="F56" s="166"/>
      <c r="G56" s="195"/>
      <c r="H56" s="126" t="s">
        <v>103</v>
      </c>
      <c r="I56" s="190"/>
      <c r="J56" s="190"/>
      <c r="K56" s="190"/>
      <c r="L56" s="130">
        <f>O56+P56+Q56+R56</f>
        <v>2000</v>
      </c>
      <c r="M56" s="130">
        <f>L56</f>
        <v>2000</v>
      </c>
      <c r="N56" s="130"/>
      <c r="O56" s="131">
        <v>0</v>
      </c>
      <c r="P56" s="131">
        <v>2000</v>
      </c>
      <c r="Q56" s="131">
        <v>0</v>
      </c>
      <c r="R56" s="131">
        <v>0</v>
      </c>
      <c r="S56" s="135">
        <v>0.2</v>
      </c>
      <c r="T56" s="135">
        <v>0.5</v>
      </c>
      <c r="U56" s="135">
        <v>0.15</v>
      </c>
      <c r="V56" s="135">
        <v>0.15</v>
      </c>
    </row>
    <row r="57" spans="1:2207" ht="24.75" customHeight="1" x14ac:dyDescent="0.25">
      <c r="A57" s="162"/>
      <c r="B57" s="141"/>
      <c r="C57" s="147"/>
      <c r="D57" s="259"/>
      <c r="E57" s="127"/>
      <c r="F57" s="166"/>
      <c r="G57" s="196" t="s">
        <v>31</v>
      </c>
      <c r="H57" s="196"/>
      <c r="I57" s="196"/>
      <c r="J57" s="196"/>
      <c r="K57" s="196"/>
      <c r="L57" s="33">
        <f>SUM(L54:L56)</f>
        <v>9000</v>
      </c>
      <c r="M57" s="24">
        <f>SUM(M54:M56)</f>
        <v>9000</v>
      </c>
      <c r="N57" s="24"/>
      <c r="O57" s="25">
        <f>SUM(O54:O56)</f>
        <v>0</v>
      </c>
      <c r="P57" s="25">
        <f>SUM(P54:P56)</f>
        <v>9000</v>
      </c>
      <c r="Q57" s="25">
        <f>SUM(Q54:Q56)</f>
        <v>0</v>
      </c>
      <c r="R57" s="25">
        <f>SUM(R54:R56)</f>
        <v>0</v>
      </c>
      <c r="S57" s="26">
        <f>(S48+S49+S52+S54+S55+S56)/6</f>
        <v>0.22499999999999998</v>
      </c>
      <c r="T57" s="26">
        <f t="shared" ref="T57:V57" si="4">(T48+T49+T52+T54+T55+T56)/6</f>
        <v>0.375</v>
      </c>
      <c r="U57" s="26">
        <f t="shared" si="4"/>
        <v>0.19999999999999998</v>
      </c>
      <c r="V57" s="26">
        <f t="shared" si="4"/>
        <v>0.19999999999999998</v>
      </c>
    </row>
    <row r="58" spans="1:2207" s="6" customFormat="1" ht="24.75" hidden="1" customHeight="1" x14ac:dyDescent="0.25">
      <c r="A58" s="162"/>
      <c r="B58" s="141"/>
      <c r="C58" s="147"/>
      <c r="D58" s="259"/>
      <c r="E58" s="127"/>
      <c r="F58" s="166"/>
      <c r="G58" s="195" t="s">
        <v>111</v>
      </c>
      <c r="H58" s="204" t="s">
        <v>112</v>
      </c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34"/>
      <c r="T58" s="34"/>
      <c r="U58" s="34"/>
      <c r="V58" s="3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  <c r="AMU58" s="3"/>
      <c r="AMV58" s="3"/>
      <c r="AMW58" s="3"/>
      <c r="AMX58" s="3"/>
      <c r="AMY58" s="3"/>
      <c r="AMZ58" s="3"/>
      <c r="ANA58" s="3"/>
      <c r="ANB58" s="3"/>
      <c r="ANC58" s="3"/>
      <c r="AND58" s="3"/>
      <c r="ANE58" s="3"/>
      <c r="ANF58" s="3"/>
      <c r="ANG58" s="3"/>
      <c r="ANH58" s="3"/>
      <c r="ANI58" s="3"/>
      <c r="ANJ58" s="3"/>
      <c r="ANK58" s="3"/>
      <c r="ANL58" s="3"/>
      <c r="ANM58" s="3"/>
      <c r="ANN58" s="3"/>
      <c r="ANO58" s="3"/>
      <c r="ANP58" s="3"/>
      <c r="ANQ58" s="3"/>
      <c r="ANR58" s="3"/>
      <c r="ANS58" s="3"/>
      <c r="ANT58" s="3"/>
      <c r="ANU58" s="3"/>
      <c r="ANV58" s="3"/>
      <c r="ANW58" s="3"/>
      <c r="ANX58" s="3"/>
      <c r="ANY58" s="3"/>
      <c r="ANZ58" s="3"/>
      <c r="AOA58" s="3"/>
      <c r="AOB58" s="3"/>
      <c r="AOC58" s="3"/>
      <c r="AOD58" s="3"/>
      <c r="AOE58" s="3"/>
      <c r="AOF58" s="3"/>
      <c r="AOG58" s="3"/>
      <c r="AOH58" s="3"/>
      <c r="AOI58" s="3"/>
      <c r="AOJ58" s="3"/>
      <c r="AOK58" s="3"/>
      <c r="AOL58" s="3"/>
      <c r="AOM58" s="3"/>
      <c r="AON58" s="3"/>
      <c r="AOO58" s="3"/>
      <c r="AOP58" s="3"/>
      <c r="AOQ58" s="3"/>
      <c r="AOR58" s="3"/>
      <c r="AOS58" s="3"/>
      <c r="AOT58" s="3"/>
      <c r="AOU58" s="3"/>
      <c r="AOV58" s="3"/>
      <c r="AOW58" s="3"/>
      <c r="AOX58" s="3"/>
      <c r="AOY58" s="3"/>
      <c r="AOZ58" s="3"/>
      <c r="APA58" s="3"/>
      <c r="APB58" s="3"/>
      <c r="APC58" s="3"/>
      <c r="APD58" s="3"/>
      <c r="APE58" s="3"/>
      <c r="APF58" s="3"/>
      <c r="APG58" s="3"/>
      <c r="APH58" s="3"/>
      <c r="API58" s="3"/>
      <c r="APJ58" s="3"/>
      <c r="APK58" s="3"/>
      <c r="APL58" s="3"/>
      <c r="APM58" s="3"/>
      <c r="APN58" s="3"/>
      <c r="APO58" s="3"/>
      <c r="APP58" s="3"/>
      <c r="APQ58" s="3"/>
      <c r="APR58" s="3"/>
      <c r="APS58" s="3"/>
      <c r="APT58" s="3"/>
      <c r="APU58" s="3"/>
      <c r="APV58" s="3"/>
      <c r="APW58" s="3"/>
      <c r="APX58" s="3"/>
      <c r="APY58" s="3"/>
      <c r="APZ58" s="3"/>
      <c r="AQA58" s="3"/>
      <c r="AQB58" s="3"/>
      <c r="AQC58" s="3"/>
      <c r="AQD58" s="3"/>
      <c r="AQE58" s="3"/>
      <c r="AQF58" s="3"/>
      <c r="AQG58" s="3"/>
      <c r="AQH58" s="3"/>
      <c r="AQI58" s="3"/>
      <c r="AQJ58" s="3"/>
      <c r="AQK58" s="3"/>
      <c r="AQL58" s="3"/>
      <c r="AQM58" s="3"/>
      <c r="AQN58" s="3"/>
      <c r="AQO58" s="3"/>
      <c r="AQP58" s="3"/>
      <c r="AQQ58" s="3"/>
      <c r="AQR58" s="3"/>
      <c r="AQS58" s="3"/>
      <c r="AQT58" s="3"/>
      <c r="AQU58" s="3"/>
      <c r="AQV58" s="3"/>
      <c r="AQW58" s="3"/>
      <c r="AQX58" s="3"/>
      <c r="AQY58" s="3"/>
      <c r="AQZ58" s="3"/>
      <c r="ARA58" s="3"/>
      <c r="ARB58" s="3"/>
      <c r="ARC58" s="3"/>
      <c r="ARD58" s="3"/>
      <c r="ARE58" s="3"/>
      <c r="ARF58" s="3"/>
      <c r="ARG58" s="3"/>
      <c r="ARH58" s="3"/>
      <c r="ARI58" s="3"/>
      <c r="ARJ58" s="3"/>
      <c r="ARK58" s="3"/>
      <c r="ARL58" s="3"/>
      <c r="ARM58" s="3"/>
      <c r="ARN58" s="3"/>
      <c r="ARO58" s="3"/>
      <c r="ARP58" s="3"/>
      <c r="ARQ58" s="3"/>
      <c r="ARR58" s="3"/>
      <c r="ARS58" s="3"/>
      <c r="ART58" s="3"/>
      <c r="ARU58" s="3"/>
      <c r="ARV58" s="3"/>
      <c r="ARW58" s="3"/>
      <c r="ARX58" s="3"/>
      <c r="ARY58" s="3"/>
      <c r="ARZ58" s="3"/>
      <c r="ASA58" s="3"/>
      <c r="ASB58" s="3"/>
      <c r="ASC58" s="3"/>
      <c r="ASD58" s="3"/>
      <c r="ASE58" s="3"/>
      <c r="ASF58" s="3"/>
      <c r="ASG58" s="3"/>
      <c r="ASH58" s="3"/>
      <c r="ASI58" s="3"/>
      <c r="ASJ58" s="3"/>
      <c r="ASK58" s="3"/>
      <c r="ASL58" s="3"/>
      <c r="ASM58" s="3"/>
      <c r="ASN58" s="3"/>
      <c r="ASO58" s="3"/>
      <c r="ASP58" s="3"/>
      <c r="ASQ58" s="3"/>
      <c r="ASR58" s="3"/>
      <c r="ASS58" s="3"/>
      <c r="AST58" s="3"/>
      <c r="ASU58" s="3"/>
      <c r="ASV58" s="3"/>
      <c r="ASW58" s="3"/>
      <c r="ASX58" s="3"/>
      <c r="ASY58" s="3"/>
      <c r="ASZ58" s="3"/>
      <c r="ATA58" s="3"/>
      <c r="ATB58" s="3"/>
      <c r="ATC58" s="3"/>
      <c r="ATD58" s="3"/>
      <c r="ATE58" s="3"/>
      <c r="ATF58" s="3"/>
      <c r="ATG58" s="3"/>
      <c r="ATH58" s="3"/>
      <c r="ATI58" s="3"/>
      <c r="ATJ58" s="3"/>
      <c r="ATK58" s="3"/>
      <c r="ATL58" s="3"/>
      <c r="ATM58" s="3"/>
      <c r="ATN58" s="3"/>
      <c r="ATO58" s="3"/>
      <c r="ATP58" s="3"/>
      <c r="ATQ58" s="3"/>
      <c r="ATR58" s="3"/>
      <c r="ATS58" s="3"/>
      <c r="ATT58" s="3"/>
      <c r="ATU58" s="3"/>
      <c r="ATV58" s="3"/>
      <c r="ATW58" s="3"/>
      <c r="ATX58" s="3"/>
      <c r="ATY58" s="3"/>
      <c r="ATZ58" s="3"/>
      <c r="AUA58" s="3"/>
      <c r="AUB58" s="3"/>
      <c r="AUC58" s="3"/>
      <c r="AUD58" s="3"/>
      <c r="AUE58" s="3"/>
      <c r="AUF58" s="3"/>
      <c r="AUG58" s="3"/>
      <c r="AUH58" s="3"/>
      <c r="AUI58" s="3"/>
      <c r="AUJ58" s="3"/>
      <c r="AUK58" s="3"/>
      <c r="AUL58" s="3"/>
      <c r="AUM58" s="3"/>
      <c r="AUN58" s="3"/>
      <c r="AUO58" s="3"/>
      <c r="AUP58" s="3"/>
      <c r="AUQ58" s="3"/>
      <c r="AUR58" s="3"/>
      <c r="AUS58" s="3"/>
      <c r="AUT58" s="3"/>
      <c r="AUU58" s="3"/>
      <c r="AUV58" s="3"/>
      <c r="AUW58" s="3"/>
      <c r="AUX58" s="3"/>
      <c r="AUY58" s="3"/>
      <c r="AUZ58" s="3"/>
      <c r="AVA58" s="3"/>
      <c r="AVB58" s="3"/>
      <c r="AVC58" s="3"/>
      <c r="AVD58" s="3"/>
      <c r="AVE58" s="3"/>
      <c r="AVF58" s="3"/>
      <c r="AVG58" s="3"/>
      <c r="AVH58" s="3"/>
      <c r="AVI58" s="3"/>
      <c r="AVJ58" s="3"/>
      <c r="AVK58" s="3"/>
      <c r="AVL58" s="3"/>
      <c r="AVM58" s="3"/>
      <c r="AVN58" s="3"/>
      <c r="AVO58" s="3"/>
      <c r="AVP58" s="3"/>
      <c r="AVQ58" s="3"/>
      <c r="AVR58" s="3"/>
      <c r="AVS58" s="3"/>
      <c r="AVT58" s="3"/>
      <c r="AVU58" s="3"/>
      <c r="AVV58" s="3"/>
      <c r="AVW58" s="3"/>
      <c r="AVX58" s="3"/>
      <c r="AVY58" s="3"/>
      <c r="AVZ58" s="3"/>
      <c r="AWA58" s="3"/>
      <c r="AWB58" s="3"/>
      <c r="AWC58" s="3"/>
      <c r="AWD58" s="3"/>
      <c r="AWE58" s="3"/>
      <c r="AWF58" s="3"/>
      <c r="AWG58" s="3"/>
      <c r="AWH58" s="3"/>
      <c r="AWI58" s="3"/>
      <c r="AWJ58" s="3"/>
      <c r="AWK58" s="3"/>
      <c r="AWL58" s="3"/>
      <c r="AWM58" s="3"/>
      <c r="AWN58" s="3"/>
      <c r="AWO58" s="3"/>
      <c r="AWP58" s="3"/>
      <c r="AWQ58" s="3"/>
      <c r="AWR58" s="3"/>
      <c r="AWS58" s="3"/>
      <c r="AWT58" s="3"/>
      <c r="AWU58" s="3"/>
      <c r="AWV58" s="3"/>
      <c r="AWW58" s="3"/>
      <c r="AWX58" s="3"/>
      <c r="AWY58" s="3"/>
      <c r="AWZ58" s="3"/>
      <c r="AXA58" s="3"/>
      <c r="AXB58" s="3"/>
      <c r="AXC58" s="3"/>
      <c r="AXD58" s="3"/>
      <c r="AXE58" s="3"/>
      <c r="AXF58" s="3"/>
      <c r="AXG58" s="3"/>
      <c r="AXH58" s="3"/>
      <c r="AXI58" s="3"/>
      <c r="AXJ58" s="3"/>
      <c r="AXK58" s="3"/>
      <c r="AXL58" s="3"/>
      <c r="AXM58" s="3"/>
      <c r="AXN58" s="3"/>
      <c r="AXO58" s="3"/>
      <c r="AXP58" s="3"/>
      <c r="AXQ58" s="3"/>
      <c r="AXR58" s="3"/>
      <c r="AXS58" s="3"/>
      <c r="AXT58" s="3"/>
      <c r="AXU58" s="3"/>
      <c r="AXV58" s="3"/>
      <c r="AXW58" s="3"/>
      <c r="AXX58" s="3"/>
      <c r="AXY58" s="3"/>
      <c r="AXZ58" s="3"/>
      <c r="AYA58" s="3"/>
      <c r="AYB58" s="3"/>
      <c r="AYC58" s="3"/>
      <c r="AYD58" s="3"/>
      <c r="AYE58" s="3"/>
      <c r="AYF58" s="3"/>
      <c r="AYG58" s="3"/>
      <c r="AYH58" s="3"/>
      <c r="AYI58" s="3"/>
      <c r="AYJ58" s="3"/>
      <c r="AYK58" s="3"/>
      <c r="AYL58" s="3"/>
      <c r="AYM58" s="3"/>
      <c r="AYN58" s="3"/>
      <c r="AYO58" s="3"/>
      <c r="AYP58" s="3"/>
      <c r="AYQ58" s="3"/>
      <c r="AYR58" s="3"/>
      <c r="AYS58" s="3"/>
      <c r="AYT58" s="3"/>
      <c r="AYU58" s="3"/>
      <c r="AYV58" s="3"/>
      <c r="AYW58" s="3"/>
      <c r="AYX58" s="3"/>
      <c r="AYY58" s="3"/>
      <c r="AYZ58" s="3"/>
      <c r="AZA58" s="3"/>
      <c r="AZB58" s="3"/>
      <c r="AZC58" s="3"/>
      <c r="AZD58" s="3"/>
      <c r="AZE58" s="3"/>
      <c r="AZF58" s="3"/>
      <c r="AZG58" s="3"/>
      <c r="AZH58" s="3"/>
      <c r="AZI58" s="3"/>
      <c r="AZJ58" s="3"/>
      <c r="AZK58" s="3"/>
      <c r="AZL58" s="3"/>
      <c r="AZM58" s="3"/>
      <c r="AZN58" s="3"/>
      <c r="AZO58" s="3"/>
      <c r="AZP58" s="3"/>
      <c r="AZQ58" s="3"/>
      <c r="AZR58" s="3"/>
      <c r="AZS58" s="3"/>
      <c r="AZT58" s="3"/>
      <c r="AZU58" s="3"/>
      <c r="AZV58" s="3"/>
      <c r="AZW58" s="3"/>
      <c r="AZX58" s="3"/>
      <c r="AZY58" s="3"/>
      <c r="AZZ58" s="3"/>
      <c r="BAA58" s="3"/>
      <c r="BAB58" s="3"/>
      <c r="BAC58" s="3"/>
      <c r="BAD58" s="3"/>
      <c r="BAE58" s="3"/>
      <c r="BAF58" s="3"/>
      <c r="BAG58" s="3"/>
      <c r="BAH58" s="3"/>
      <c r="BAI58" s="3"/>
      <c r="BAJ58" s="3"/>
      <c r="BAK58" s="3"/>
      <c r="BAL58" s="3"/>
      <c r="BAM58" s="3"/>
      <c r="BAN58" s="3"/>
      <c r="BAO58" s="3"/>
      <c r="BAP58" s="3"/>
      <c r="BAQ58" s="3"/>
      <c r="BAR58" s="3"/>
      <c r="BAS58" s="3"/>
      <c r="BAT58" s="3"/>
      <c r="BAU58" s="3"/>
      <c r="BAV58" s="3"/>
      <c r="BAW58" s="3"/>
      <c r="BAX58" s="3"/>
      <c r="BAY58" s="3"/>
      <c r="BAZ58" s="3"/>
      <c r="BBA58" s="3"/>
      <c r="BBB58" s="3"/>
      <c r="BBC58" s="3"/>
      <c r="BBD58" s="3"/>
      <c r="BBE58" s="3"/>
      <c r="BBF58" s="3"/>
      <c r="BBG58" s="3"/>
      <c r="BBH58" s="3"/>
      <c r="BBI58" s="3"/>
      <c r="BBJ58" s="3"/>
      <c r="BBK58" s="3"/>
      <c r="BBL58" s="3"/>
      <c r="BBM58" s="3"/>
      <c r="BBN58" s="3"/>
      <c r="BBO58" s="3"/>
      <c r="BBP58" s="3"/>
      <c r="BBQ58" s="3"/>
      <c r="BBR58" s="3"/>
      <c r="BBS58" s="3"/>
      <c r="BBT58" s="3"/>
      <c r="BBU58" s="3"/>
      <c r="BBV58" s="3"/>
      <c r="BBW58" s="3"/>
      <c r="BBX58" s="3"/>
      <c r="BBY58" s="3"/>
      <c r="BBZ58" s="3"/>
      <c r="BCA58" s="3"/>
      <c r="BCB58" s="3"/>
      <c r="BCC58" s="3"/>
      <c r="BCD58" s="3"/>
      <c r="BCE58" s="3"/>
      <c r="BCF58" s="3"/>
      <c r="BCG58" s="3"/>
      <c r="BCH58" s="3"/>
      <c r="BCI58" s="3"/>
      <c r="BCJ58" s="3"/>
      <c r="BCK58" s="3"/>
      <c r="BCL58" s="3"/>
      <c r="BCM58" s="3"/>
      <c r="BCN58" s="3"/>
      <c r="BCO58" s="3"/>
      <c r="BCP58" s="3"/>
      <c r="BCQ58" s="3"/>
      <c r="BCR58" s="3"/>
      <c r="BCS58" s="3"/>
      <c r="BCT58" s="3"/>
      <c r="BCU58" s="3"/>
      <c r="BCV58" s="3"/>
      <c r="BCW58" s="3"/>
      <c r="BCX58" s="3"/>
      <c r="BCY58" s="3"/>
      <c r="BCZ58" s="3"/>
      <c r="BDA58" s="3"/>
      <c r="BDB58" s="3"/>
      <c r="BDC58" s="3"/>
      <c r="BDD58" s="3"/>
      <c r="BDE58" s="3"/>
      <c r="BDF58" s="3"/>
      <c r="BDG58" s="3"/>
      <c r="BDH58" s="3"/>
      <c r="BDI58" s="3"/>
      <c r="BDJ58" s="3"/>
      <c r="BDK58" s="3"/>
      <c r="BDL58" s="3"/>
      <c r="BDM58" s="3"/>
      <c r="BDN58" s="3"/>
      <c r="BDO58" s="3"/>
      <c r="BDP58" s="3"/>
      <c r="BDQ58" s="3"/>
      <c r="BDR58" s="3"/>
      <c r="BDS58" s="3"/>
      <c r="BDT58" s="3"/>
      <c r="BDU58" s="3"/>
      <c r="BDV58" s="3"/>
      <c r="BDW58" s="3"/>
      <c r="BDX58" s="3"/>
      <c r="BDY58" s="3"/>
      <c r="BDZ58" s="3"/>
      <c r="BEA58" s="3"/>
      <c r="BEB58" s="3"/>
      <c r="BEC58" s="3"/>
      <c r="BED58" s="3"/>
      <c r="BEE58" s="3"/>
      <c r="BEF58" s="3"/>
      <c r="BEG58" s="3"/>
      <c r="BEH58" s="3"/>
      <c r="BEI58" s="3"/>
      <c r="BEJ58" s="3"/>
      <c r="BEK58" s="3"/>
      <c r="BEL58" s="3"/>
      <c r="BEM58" s="3"/>
      <c r="BEN58" s="3"/>
      <c r="BEO58" s="3"/>
      <c r="BEP58" s="3"/>
      <c r="BEQ58" s="3"/>
      <c r="BER58" s="3"/>
      <c r="BES58" s="3"/>
      <c r="BET58" s="3"/>
      <c r="BEU58" s="3"/>
      <c r="BEV58" s="3"/>
      <c r="BEW58" s="3"/>
      <c r="BEX58" s="3"/>
      <c r="BEY58" s="3"/>
      <c r="BEZ58" s="3"/>
      <c r="BFA58" s="3"/>
      <c r="BFB58" s="3"/>
      <c r="BFC58" s="3"/>
      <c r="BFD58" s="3"/>
      <c r="BFE58" s="3"/>
      <c r="BFF58" s="3"/>
      <c r="BFG58" s="3"/>
      <c r="BFH58" s="3"/>
      <c r="BFI58" s="3"/>
      <c r="BFJ58" s="3"/>
      <c r="BFK58" s="3"/>
      <c r="BFL58" s="3"/>
      <c r="BFM58" s="3"/>
      <c r="BFN58" s="3"/>
      <c r="BFO58" s="3"/>
      <c r="BFP58" s="3"/>
      <c r="BFQ58" s="3"/>
      <c r="BFR58" s="3"/>
      <c r="BFS58" s="3"/>
      <c r="BFT58" s="3"/>
      <c r="BFU58" s="3"/>
      <c r="BFV58" s="3"/>
      <c r="BFW58" s="3"/>
      <c r="BFX58" s="3"/>
      <c r="BFY58" s="3"/>
      <c r="BFZ58" s="3"/>
      <c r="BGA58" s="3"/>
      <c r="BGB58" s="3"/>
      <c r="BGC58" s="3"/>
      <c r="BGD58" s="3"/>
      <c r="BGE58" s="3"/>
      <c r="BGF58" s="3"/>
      <c r="BGG58" s="3"/>
      <c r="BGH58" s="3"/>
      <c r="BGI58" s="3"/>
      <c r="BGJ58" s="3"/>
      <c r="BGK58" s="3"/>
      <c r="BGL58" s="3"/>
      <c r="BGM58" s="3"/>
      <c r="BGN58" s="3"/>
      <c r="BGO58" s="3"/>
      <c r="BGP58" s="3"/>
      <c r="BGQ58" s="3"/>
      <c r="BGR58" s="3"/>
      <c r="BGS58" s="3"/>
      <c r="BGT58" s="3"/>
      <c r="BGU58" s="3"/>
      <c r="BGV58" s="3"/>
      <c r="BGW58" s="3"/>
      <c r="BGX58" s="3"/>
      <c r="BGY58" s="3"/>
      <c r="BGZ58" s="3"/>
      <c r="BHA58" s="3"/>
      <c r="BHB58" s="3"/>
      <c r="BHC58" s="3"/>
      <c r="BHD58" s="3"/>
      <c r="BHE58" s="3"/>
      <c r="BHF58" s="3"/>
      <c r="BHG58" s="3"/>
      <c r="BHH58" s="3"/>
      <c r="BHI58" s="3"/>
      <c r="BHJ58" s="3"/>
      <c r="BHK58" s="3"/>
      <c r="BHL58" s="3"/>
      <c r="BHM58" s="3"/>
      <c r="BHN58" s="3"/>
      <c r="BHO58" s="3"/>
      <c r="BHP58" s="3"/>
      <c r="BHQ58" s="3"/>
      <c r="BHR58" s="3"/>
      <c r="BHS58" s="3"/>
      <c r="BHT58" s="3"/>
      <c r="BHU58" s="3"/>
      <c r="BHV58" s="3"/>
      <c r="BHW58" s="3"/>
      <c r="BHX58" s="3"/>
      <c r="BHY58" s="3"/>
      <c r="BHZ58" s="3"/>
      <c r="BIA58" s="3"/>
      <c r="BIB58" s="3"/>
      <c r="BIC58" s="3"/>
      <c r="BID58" s="3"/>
      <c r="BIE58" s="3"/>
      <c r="BIF58" s="3"/>
      <c r="BIG58" s="3"/>
      <c r="BIH58" s="3"/>
      <c r="BII58" s="3"/>
      <c r="BIJ58" s="3"/>
      <c r="BIK58" s="3"/>
      <c r="BIL58" s="3"/>
      <c r="BIM58" s="3"/>
      <c r="BIN58" s="3"/>
      <c r="BIO58" s="3"/>
      <c r="BIP58" s="3"/>
      <c r="BIQ58" s="3"/>
      <c r="BIR58" s="3"/>
      <c r="BIS58" s="3"/>
      <c r="BIT58" s="3"/>
      <c r="BIU58" s="3"/>
      <c r="BIV58" s="3"/>
      <c r="BIW58" s="3"/>
      <c r="BIX58" s="3"/>
      <c r="BIY58" s="3"/>
      <c r="BIZ58" s="3"/>
      <c r="BJA58" s="3"/>
      <c r="BJB58" s="3"/>
      <c r="BJC58" s="3"/>
      <c r="BJD58" s="3"/>
      <c r="BJE58" s="3"/>
      <c r="BJF58" s="3"/>
      <c r="BJG58" s="3"/>
      <c r="BJH58" s="3"/>
      <c r="BJI58" s="3"/>
      <c r="BJJ58" s="3"/>
      <c r="BJK58" s="3"/>
      <c r="BJL58" s="3"/>
      <c r="BJM58" s="3"/>
      <c r="BJN58" s="3"/>
      <c r="BJO58" s="3"/>
      <c r="BJP58" s="3"/>
      <c r="BJQ58" s="3"/>
      <c r="BJR58" s="3"/>
      <c r="BJS58" s="3"/>
      <c r="BJT58" s="3"/>
      <c r="BJU58" s="3"/>
      <c r="BJV58" s="3"/>
      <c r="BJW58" s="3"/>
      <c r="BJX58" s="3"/>
      <c r="BJY58" s="3"/>
      <c r="BJZ58" s="3"/>
      <c r="BKA58" s="3"/>
      <c r="BKB58" s="3"/>
      <c r="BKC58" s="3"/>
      <c r="BKD58" s="3"/>
      <c r="BKE58" s="3"/>
      <c r="BKF58" s="3"/>
      <c r="BKG58" s="3"/>
      <c r="BKH58" s="3"/>
      <c r="BKI58" s="3"/>
      <c r="BKJ58" s="3"/>
      <c r="BKK58" s="3"/>
      <c r="BKL58" s="3"/>
      <c r="BKM58" s="3"/>
      <c r="BKN58" s="3"/>
      <c r="BKO58" s="3"/>
      <c r="BKP58" s="3"/>
      <c r="BKQ58" s="3"/>
      <c r="BKR58" s="3"/>
      <c r="BKS58" s="3"/>
      <c r="BKT58" s="3"/>
      <c r="BKU58" s="3"/>
      <c r="BKV58" s="3"/>
      <c r="BKW58" s="3"/>
      <c r="BKX58" s="3"/>
      <c r="BKY58" s="3"/>
      <c r="BKZ58" s="3"/>
      <c r="BLA58" s="3"/>
      <c r="BLB58" s="3"/>
      <c r="BLC58" s="3"/>
      <c r="BLD58" s="3"/>
      <c r="BLE58" s="3"/>
      <c r="BLF58" s="3"/>
      <c r="BLG58" s="3"/>
      <c r="BLH58" s="3"/>
      <c r="BLI58" s="3"/>
      <c r="BLJ58" s="3"/>
      <c r="BLK58" s="3"/>
      <c r="BLL58" s="3"/>
      <c r="BLM58" s="3"/>
      <c r="BLN58" s="3"/>
      <c r="BLO58" s="3"/>
      <c r="BLP58" s="3"/>
      <c r="BLQ58" s="3"/>
      <c r="BLR58" s="3"/>
      <c r="BLS58" s="3"/>
      <c r="BLT58" s="3"/>
      <c r="BLU58" s="3"/>
      <c r="BLV58" s="3"/>
      <c r="BLW58" s="3"/>
      <c r="BLX58" s="3"/>
      <c r="BLY58" s="3"/>
      <c r="BLZ58" s="3"/>
      <c r="BMA58" s="3"/>
      <c r="BMB58" s="3"/>
      <c r="BMC58" s="3"/>
      <c r="BMD58" s="3"/>
      <c r="BME58" s="3"/>
      <c r="BMF58" s="3"/>
      <c r="BMG58" s="3"/>
      <c r="BMH58" s="3"/>
      <c r="BMI58" s="3"/>
      <c r="BMJ58" s="3"/>
      <c r="BMK58" s="3"/>
      <c r="BML58" s="3"/>
      <c r="BMM58" s="3"/>
      <c r="BMN58" s="3"/>
      <c r="BMO58" s="3"/>
      <c r="BMP58" s="3"/>
      <c r="BMQ58" s="3"/>
      <c r="BMR58" s="3"/>
      <c r="BMS58" s="3"/>
      <c r="BMT58" s="3"/>
      <c r="BMU58" s="3"/>
      <c r="BMV58" s="3"/>
      <c r="BMW58" s="3"/>
      <c r="BMX58" s="3"/>
      <c r="BMY58" s="3"/>
      <c r="BMZ58" s="3"/>
      <c r="BNA58" s="3"/>
      <c r="BNB58" s="3"/>
      <c r="BNC58" s="3"/>
      <c r="BND58" s="3"/>
      <c r="BNE58" s="3"/>
      <c r="BNF58" s="3"/>
      <c r="BNG58" s="3"/>
      <c r="BNH58" s="3"/>
      <c r="BNI58" s="3"/>
      <c r="BNJ58" s="3"/>
      <c r="BNK58" s="3"/>
      <c r="BNL58" s="3"/>
      <c r="BNM58" s="3"/>
      <c r="BNN58" s="3"/>
      <c r="BNO58" s="3"/>
      <c r="BNP58" s="3"/>
      <c r="BNQ58" s="3"/>
      <c r="BNR58" s="3"/>
      <c r="BNS58" s="3"/>
      <c r="BNT58" s="3"/>
      <c r="BNU58" s="3"/>
      <c r="BNV58" s="3"/>
      <c r="BNW58" s="3"/>
      <c r="BNX58" s="3"/>
      <c r="BNY58" s="3"/>
      <c r="BNZ58" s="3"/>
      <c r="BOA58" s="3"/>
      <c r="BOB58" s="3"/>
      <c r="BOC58" s="3"/>
      <c r="BOD58" s="3"/>
      <c r="BOE58" s="3"/>
      <c r="BOF58" s="3"/>
      <c r="BOG58" s="3"/>
      <c r="BOH58" s="3"/>
      <c r="BOI58" s="3"/>
      <c r="BOJ58" s="3"/>
      <c r="BOK58" s="3"/>
      <c r="BOL58" s="3"/>
      <c r="BOM58" s="3"/>
      <c r="BON58" s="3"/>
      <c r="BOO58" s="3"/>
      <c r="BOP58" s="3"/>
      <c r="BOQ58" s="3"/>
      <c r="BOR58" s="3"/>
      <c r="BOS58" s="3"/>
      <c r="BOT58" s="3"/>
      <c r="BOU58" s="3"/>
      <c r="BOV58" s="3"/>
      <c r="BOW58" s="3"/>
      <c r="BOX58" s="3"/>
      <c r="BOY58" s="3"/>
      <c r="BOZ58" s="3"/>
      <c r="BPA58" s="3"/>
      <c r="BPB58" s="3"/>
      <c r="BPC58" s="3"/>
      <c r="BPD58" s="3"/>
      <c r="BPE58" s="3"/>
      <c r="BPF58" s="3"/>
      <c r="BPG58" s="3"/>
      <c r="BPH58" s="3"/>
      <c r="BPI58" s="3"/>
      <c r="BPJ58" s="3"/>
      <c r="BPK58" s="3"/>
      <c r="BPL58" s="3"/>
      <c r="BPM58" s="3"/>
      <c r="BPN58" s="3"/>
      <c r="BPO58" s="3"/>
      <c r="BPP58" s="3"/>
      <c r="BPQ58" s="3"/>
      <c r="BPR58" s="3"/>
      <c r="BPS58" s="3"/>
      <c r="BPT58" s="3"/>
      <c r="BPU58" s="3"/>
      <c r="BPV58" s="3"/>
      <c r="BPW58" s="3"/>
      <c r="BPX58" s="3"/>
      <c r="BPY58" s="3"/>
      <c r="BPZ58" s="3"/>
      <c r="BQA58" s="3"/>
      <c r="BQB58" s="3"/>
      <c r="BQC58" s="3"/>
      <c r="BQD58" s="3"/>
      <c r="BQE58" s="3"/>
      <c r="BQF58" s="3"/>
      <c r="BQG58" s="3"/>
      <c r="BQH58" s="3"/>
      <c r="BQI58" s="3"/>
      <c r="BQJ58" s="3"/>
      <c r="BQK58" s="3"/>
      <c r="BQL58" s="3"/>
      <c r="BQM58" s="3"/>
      <c r="BQN58" s="3"/>
      <c r="BQO58" s="3"/>
      <c r="BQP58" s="3"/>
      <c r="BQQ58" s="3"/>
      <c r="BQR58" s="3"/>
      <c r="BQS58" s="3"/>
      <c r="BQT58" s="3"/>
      <c r="BQU58" s="3"/>
      <c r="BQV58" s="3"/>
      <c r="BQW58" s="3"/>
      <c r="BQX58" s="3"/>
      <c r="BQY58" s="3"/>
      <c r="BQZ58" s="3"/>
      <c r="BRA58" s="3"/>
      <c r="BRB58" s="3"/>
      <c r="BRC58" s="3"/>
      <c r="BRD58" s="3"/>
      <c r="BRE58" s="3"/>
      <c r="BRF58" s="3"/>
      <c r="BRG58" s="3"/>
      <c r="BRH58" s="3"/>
      <c r="BRI58" s="3"/>
      <c r="BRJ58" s="3"/>
      <c r="BRK58" s="3"/>
      <c r="BRL58" s="3"/>
      <c r="BRM58" s="3"/>
      <c r="BRN58" s="3"/>
      <c r="BRO58" s="3"/>
      <c r="BRP58" s="3"/>
      <c r="BRQ58" s="3"/>
      <c r="BRR58" s="3"/>
      <c r="BRS58" s="3"/>
      <c r="BRT58" s="3"/>
      <c r="BRU58" s="3"/>
      <c r="BRV58" s="3"/>
      <c r="BRW58" s="3"/>
      <c r="BRX58" s="3"/>
      <c r="BRY58" s="3"/>
      <c r="BRZ58" s="3"/>
      <c r="BSA58" s="3"/>
      <c r="BSB58" s="3"/>
      <c r="BSC58" s="3"/>
      <c r="BSD58" s="3"/>
      <c r="BSE58" s="3"/>
      <c r="BSF58" s="3"/>
      <c r="BSG58" s="3"/>
      <c r="BSH58" s="3"/>
      <c r="BSI58" s="3"/>
      <c r="BSJ58" s="3"/>
      <c r="BSK58" s="3"/>
      <c r="BSL58" s="3"/>
      <c r="BSM58" s="3"/>
      <c r="BSN58" s="3"/>
      <c r="BSO58" s="3"/>
      <c r="BSP58" s="3"/>
      <c r="BSQ58" s="3"/>
      <c r="BSR58" s="3"/>
      <c r="BSS58" s="3"/>
      <c r="BST58" s="3"/>
      <c r="BSU58" s="3"/>
      <c r="BSV58" s="3"/>
      <c r="BSW58" s="3"/>
      <c r="BSX58" s="3"/>
      <c r="BSY58" s="3"/>
      <c r="BSZ58" s="3"/>
      <c r="BTA58" s="3"/>
      <c r="BTB58" s="3"/>
      <c r="BTC58" s="3"/>
      <c r="BTD58" s="3"/>
      <c r="BTE58" s="3"/>
      <c r="BTF58" s="3"/>
      <c r="BTG58" s="3"/>
      <c r="BTH58" s="3"/>
      <c r="BTI58" s="3"/>
      <c r="BTJ58" s="3"/>
      <c r="BTK58" s="3"/>
      <c r="BTL58" s="3"/>
      <c r="BTM58" s="3"/>
      <c r="BTN58" s="3"/>
      <c r="BTO58" s="3"/>
      <c r="BTP58" s="3"/>
      <c r="BTQ58" s="3"/>
      <c r="BTR58" s="3"/>
      <c r="BTS58" s="3"/>
      <c r="BTT58" s="3"/>
      <c r="BTU58" s="3"/>
      <c r="BTV58" s="3"/>
      <c r="BTW58" s="3"/>
      <c r="BTX58" s="3"/>
      <c r="BTY58" s="3"/>
      <c r="BTZ58" s="3"/>
      <c r="BUA58" s="3"/>
      <c r="BUB58" s="3"/>
      <c r="BUC58" s="3"/>
      <c r="BUD58" s="3"/>
      <c r="BUE58" s="3"/>
      <c r="BUF58" s="3"/>
      <c r="BUG58" s="3"/>
      <c r="BUH58" s="3"/>
      <c r="BUI58" s="3"/>
      <c r="BUJ58" s="3"/>
      <c r="BUK58" s="3"/>
      <c r="BUL58" s="3"/>
      <c r="BUM58" s="3"/>
      <c r="BUN58" s="3"/>
      <c r="BUO58" s="3"/>
      <c r="BUP58" s="3"/>
      <c r="BUQ58" s="3"/>
      <c r="BUR58" s="3"/>
      <c r="BUS58" s="3"/>
      <c r="BUT58" s="3"/>
      <c r="BUU58" s="3"/>
      <c r="BUV58" s="3"/>
      <c r="BUW58" s="3"/>
      <c r="BUX58" s="3"/>
      <c r="BUY58" s="3"/>
      <c r="BUZ58" s="3"/>
      <c r="BVA58" s="3"/>
      <c r="BVB58" s="3"/>
      <c r="BVC58" s="3"/>
      <c r="BVD58" s="3"/>
      <c r="BVE58" s="3"/>
      <c r="BVF58" s="3"/>
      <c r="BVG58" s="3"/>
      <c r="BVH58" s="3"/>
      <c r="BVI58" s="3"/>
      <c r="BVJ58" s="3"/>
      <c r="BVK58" s="3"/>
      <c r="BVL58" s="3"/>
      <c r="BVM58" s="3"/>
      <c r="BVN58" s="3"/>
      <c r="BVO58" s="3"/>
      <c r="BVP58" s="3"/>
      <c r="BVQ58" s="3"/>
      <c r="BVR58" s="3"/>
      <c r="BVS58" s="3"/>
      <c r="BVT58" s="3"/>
      <c r="BVU58" s="3"/>
      <c r="BVV58" s="3"/>
      <c r="BVW58" s="3"/>
      <c r="BVX58" s="3"/>
      <c r="BVY58" s="3"/>
      <c r="BVZ58" s="3"/>
      <c r="BWA58" s="3"/>
      <c r="BWB58" s="3"/>
      <c r="BWC58" s="3"/>
      <c r="BWD58" s="3"/>
      <c r="BWE58" s="3"/>
      <c r="BWF58" s="3"/>
      <c r="BWG58" s="3"/>
      <c r="BWH58" s="3"/>
      <c r="BWI58" s="3"/>
      <c r="BWJ58" s="3"/>
      <c r="BWK58" s="3"/>
      <c r="BWL58" s="3"/>
      <c r="BWM58" s="3"/>
      <c r="BWN58" s="3"/>
      <c r="BWO58" s="3"/>
      <c r="BWP58" s="3"/>
      <c r="BWQ58" s="3"/>
      <c r="BWR58" s="3"/>
      <c r="BWS58" s="3"/>
      <c r="BWT58" s="3"/>
      <c r="BWU58" s="3"/>
      <c r="BWV58" s="3"/>
      <c r="BWW58" s="3"/>
      <c r="BWX58" s="3"/>
      <c r="BWY58" s="3"/>
      <c r="BWZ58" s="3"/>
      <c r="BXA58" s="3"/>
      <c r="BXB58" s="3"/>
      <c r="BXC58" s="3"/>
      <c r="BXD58" s="3"/>
      <c r="BXE58" s="3"/>
      <c r="BXF58" s="3"/>
      <c r="BXG58" s="3"/>
      <c r="BXH58" s="3"/>
      <c r="BXI58" s="3"/>
      <c r="BXJ58" s="3"/>
      <c r="BXK58" s="3"/>
      <c r="BXL58" s="3"/>
      <c r="BXM58" s="3"/>
      <c r="BXN58" s="3"/>
      <c r="BXO58" s="3"/>
      <c r="BXP58" s="3"/>
      <c r="BXQ58" s="3"/>
      <c r="BXR58" s="3"/>
      <c r="BXS58" s="3"/>
      <c r="BXT58" s="3"/>
      <c r="BXU58" s="3"/>
      <c r="BXV58" s="3"/>
      <c r="BXW58" s="3"/>
      <c r="BXX58" s="3"/>
      <c r="BXY58" s="3"/>
      <c r="BXZ58" s="3"/>
      <c r="BYA58" s="3"/>
      <c r="BYB58" s="3"/>
      <c r="BYC58" s="3"/>
      <c r="BYD58" s="3"/>
      <c r="BYE58" s="3"/>
      <c r="BYF58" s="3"/>
      <c r="BYG58" s="3"/>
      <c r="BYH58" s="3"/>
      <c r="BYI58" s="3"/>
      <c r="BYJ58" s="3"/>
      <c r="BYK58" s="3"/>
      <c r="BYL58" s="3"/>
      <c r="BYM58" s="3"/>
      <c r="BYN58" s="3"/>
      <c r="BYO58" s="3"/>
      <c r="BYP58" s="3"/>
      <c r="BYQ58" s="3"/>
      <c r="BYR58" s="3"/>
      <c r="BYS58" s="3"/>
      <c r="BYT58" s="3"/>
      <c r="BYU58" s="3"/>
      <c r="BYV58" s="3"/>
      <c r="BYW58" s="3"/>
      <c r="BYX58" s="3"/>
      <c r="BYY58" s="3"/>
      <c r="BYZ58" s="3"/>
      <c r="BZA58" s="3"/>
      <c r="BZB58" s="3"/>
      <c r="BZC58" s="3"/>
      <c r="BZD58" s="3"/>
      <c r="BZE58" s="3"/>
      <c r="BZF58" s="3"/>
      <c r="BZG58" s="3"/>
      <c r="BZH58" s="3"/>
      <c r="BZI58" s="3"/>
      <c r="BZJ58" s="3"/>
      <c r="BZK58" s="3"/>
      <c r="BZL58" s="3"/>
      <c r="BZM58" s="3"/>
      <c r="BZN58" s="3"/>
      <c r="BZO58" s="3"/>
      <c r="BZP58" s="3"/>
      <c r="BZQ58" s="3"/>
      <c r="BZR58" s="3"/>
      <c r="BZS58" s="3"/>
      <c r="BZT58" s="3"/>
      <c r="BZU58" s="3"/>
      <c r="BZV58" s="3"/>
      <c r="BZW58" s="3"/>
      <c r="BZX58" s="3"/>
      <c r="BZY58" s="3"/>
      <c r="BZZ58" s="3"/>
      <c r="CAA58" s="3"/>
      <c r="CAB58" s="3"/>
      <c r="CAC58" s="3"/>
      <c r="CAD58" s="3"/>
      <c r="CAE58" s="3"/>
      <c r="CAF58" s="3"/>
      <c r="CAG58" s="3"/>
      <c r="CAH58" s="3"/>
      <c r="CAI58" s="3"/>
      <c r="CAJ58" s="3"/>
      <c r="CAK58" s="3"/>
      <c r="CAL58" s="3"/>
      <c r="CAM58" s="3"/>
      <c r="CAN58" s="3"/>
      <c r="CAO58" s="3"/>
      <c r="CAP58" s="3"/>
      <c r="CAQ58" s="3"/>
      <c r="CAR58" s="3"/>
      <c r="CAS58" s="3"/>
      <c r="CAT58" s="3"/>
      <c r="CAU58" s="3"/>
      <c r="CAV58" s="3"/>
      <c r="CAW58" s="3"/>
      <c r="CAX58" s="3"/>
      <c r="CAY58" s="3"/>
      <c r="CAZ58" s="3"/>
      <c r="CBA58" s="3"/>
      <c r="CBB58" s="3"/>
      <c r="CBC58" s="3"/>
      <c r="CBD58" s="3"/>
      <c r="CBE58" s="3"/>
      <c r="CBF58" s="3"/>
      <c r="CBG58" s="3"/>
      <c r="CBH58" s="3"/>
      <c r="CBI58" s="3"/>
      <c r="CBJ58" s="3"/>
      <c r="CBK58" s="3"/>
      <c r="CBL58" s="3"/>
      <c r="CBM58" s="3"/>
      <c r="CBN58" s="3"/>
      <c r="CBO58" s="3"/>
      <c r="CBP58" s="3"/>
      <c r="CBQ58" s="3"/>
      <c r="CBR58" s="3"/>
      <c r="CBS58" s="3"/>
      <c r="CBT58" s="3"/>
      <c r="CBU58" s="3"/>
      <c r="CBV58" s="3"/>
      <c r="CBW58" s="3"/>
      <c r="CBX58" s="3"/>
      <c r="CBY58" s="3"/>
      <c r="CBZ58" s="3"/>
      <c r="CCA58" s="3"/>
      <c r="CCB58" s="3"/>
      <c r="CCC58" s="3"/>
      <c r="CCD58" s="3"/>
      <c r="CCE58" s="3"/>
      <c r="CCF58" s="3"/>
      <c r="CCG58" s="3"/>
      <c r="CCH58" s="3"/>
      <c r="CCI58" s="3"/>
      <c r="CCJ58" s="3"/>
      <c r="CCK58" s="3"/>
      <c r="CCL58" s="3"/>
      <c r="CCM58" s="3"/>
      <c r="CCN58" s="3"/>
      <c r="CCO58" s="3"/>
      <c r="CCP58" s="3"/>
      <c r="CCQ58" s="3"/>
      <c r="CCR58" s="3"/>
      <c r="CCS58" s="3"/>
      <c r="CCT58" s="3"/>
      <c r="CCU58" s="3"/>
      <c r="CCV58" s="3"/>
      <c r="CCW58" s="3"/>
      <c r="CCX58" s="3"/>
      <c r="CCY58" s="3"/>
      <c r="CCZ58" s="3"/>
      <c r="CDA58" s="3"/>
      <c r="CDB58" s="3"/>
      <c r="CDC58" s="3"/>
      <c r="CDD58" s="3"/>
      <c r="CDE58" s="3"/>
      <c r="CDF58" s="3"/>
      <c r="CDG58" s="3"/>
      <c r="CDH58" s="3"/>
      <c r="CDI58" s="3"/>
      <c r="CDJ58" s="3"/>
      <c r="CDK58" s="3"/>
      <c r="CDL58" s="3"/>
      <c r="CDM58" s="3"/>
      <c r="CDN58" s="3"/>
      <c r="CDO58" s="3"/>
      <c r="CDP58" s="3"/>
      <c r="CDQ58" s="3"/>
      <c r="CDR58" s="3"/>
      <c r="CDS58" s="3"/>
      <c r="CDT58" s="3"/>
      <c r="CDU58" s="3"/>
      <c r="CDV58" s="3"/>
      <c r="CDW58" s="3"/>
      <c r="CDX58" s="3"/>
      <c r="CDY58" s="3"/>
      <c r="CDZ58" s="3"/>
      <c r="CEA58" s="3"/>
      <c r="CEB58" s="3"/>
      <c r="CEC58" s="3"/>
      <c r="CED58" s="3"/>
      <c r="CEE58" s="3"/>
      <c r="CEF58" s="3"/>
      <c r="CEG58" s="3"/>
      <c r="CEH58" s="3"/>
      <c r="CEI58" s="3"/>
      <c r="CEJ58" s="3"/>
      <c r="CEK58" s="3"/>
      <c r="CEL58" s="3"/>
      <c r="CEM58" s="3"/>
      <c r="CEN58" s="3"/>
      <c r="CEO58" s="3"/>
      <c r="CEP58" s="3"/>
      <c r="CEQ58" s="3"/>
      <c r="CER58" s="3"/>
      <c r="CES58" s="3"/>
      <c r="CET58" s="3"/>
      <c r="CEU58" s="3"/>
      <c r="CEV58" s="3"/>
      <c r="CEW58" s="3"/>
      <c r="CEX58" s="3"/>
      <c r="CEY58" s="3"/>
      <c r="CEZ58" s="3"/>
      <c r="CFA58" s="3"/>
      <c r="CFB58" s="3"/>
      <c r="CFC58" s="3"/>
      <c r="CFD58" s="3"/>
      <c r="CFE58" s="3"/>
      <c r="CFF58" s="3"/>
      <c r="CFG58" s="3"/>
      <c r="CFH58" s="3"/>
      <c r="CFI58" s="3"/>
      <c r="CFJ58" s="3"/>
      <c r="CFK58" s="3"/>
      <c r="CFL58" s="3"/>
      <c r="CFM58" s="3"/>
      <c r="CFN58" s="3"/>
      <c r="CFO58" s="3"/>
      <c r="CFP58" s="3"/>
      <c r="CFQ58" s="3"/>
      <c r="CFR58" s="3"/>
      <c r="CFS58" s="3"/>
      <c r="CFT58" s="3"/>
      <c r="CFU58" s="3"/>
      <c r="CFV58" s="3"/>
      <c r="CFW58" s="3"/>
    </row>
    <row r="59" spans="1:2207" s="6" customFormat="1" ht="24.75" customHeight="1" x14ac:dyDescent="0.25">
      <c r="A59" s="162"/>
      <c r="B59" s="141"/>
      <c r="C59" s="147"/>
      <c r="D59" s="259"/>
      <c r="E59" s="127"/>
      <c r="F59" s="166"/>
      <c r="G59" s="195"/>
      <c r="H59" s="191" t="s">
        <v>108</v>
      </c>
      <c r="I59" s="190" t="s">
        <v>118</v>
      </c>
      <c r="J59" s="190" t="s">
        <v>113</v>
      </c>
      <c r="K59" s="191" t="s">
        <v>210</v>
      </c>
      <c r="L59" s="188">
        <f>O59+P59+Q59+R59</f>
        <v>40000</v>
      </c>
      <c r="M59" s="188">
        <f>L59</f>
        <v>40000</v>
      </c>
      <c r="N59" s="202"/>
      <c r="O59" s="203">
        <v>0</v>
      </c>
      <c r="P59" s="203">
        <v>10000</v>
      </c>
      <c r="Q59" s="203">
        <v>20000</v>
      </c>
      <c r="R59" s="203">
        <v>10000</v>
      </c>
      <c r="S59" s="185">
        <v>0.1</v>
      </c>
      <c r="T59" s="185">
        <v>0.3</v>
      </c>
      <c r="U59" s="185">
        <v>0.3</v>
      </c>
      <c r="V59" s="185">
        <v>0.3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  <c r="AMU59" s="3"/>
      <c r="AMV59" s="3"/>
      <c r="AMW59" s="3"/>
      <c r="AMX59" s="3"/>
      <c r="AMY59" s="3"/>
      <c r="AMZ59" s="3"/>
      <c r="ANA59" s="3"/>
      <c r="ANB59" s="3"/>
      <c r="ANC59" s="3"/>
      <c r="AND59" s="3"/>
      <c r="ANE59" s="3"/>
      <c r="ANF59" s="3"/>
      <c r="ANG59" s="3"/>
      <c r="ANH59" s="3"/>
      <c r="ANI59" s="3"/>
      <c r="ANJ59" s="3"/>
      <c r="ANK59" s="3"/>
      <c r="ANL59" s="3"/>
      <c r="ANM59" s="3"/>
      <c r="ANN59" s="3"/>
      <c r="ANO59" s="3"/>
      <c r="ANP59" s="3"/>
      <c r="ANQ59" s="3"/>
      <c r="ANR59" s="3"/>
      <c r="ANS59" s="3"/>
      <c r="ANT59" s="3"/>
      <c r="ANU59" s="3"/>
      <c r="ANV59" s="3"/>
      <c r="ANW59" s="3"/>
      <c r="ANX59" s="3"/>
      <c r="ANY59" s="3"/>
      <c r="ANZ59" s="3"/>
      <c r="AOA59" s="3"/>
      <c r="AOB59" s="3"/>
      <c r="AOC59" s="3"/>
      <c r="AOD59" s="3"/>
      <c r="AOE59" s="3"/>
      <c r="AOF59" s="3"/>
      <c r="AOG59" s="3"/>
      <c r="AOH59" s="3"/>
      <c r="AOI59" s="3"/>
      <c r="AOJ59" s="3"/>
      <c r="AOK59" s="3"/>
      <c r="AOL59" s="3"/>
      <c r="AOM59" s="3"/>
      <c r="AON59" s="3"/>
      <c r="AOO59" s="3"/>
      <c r="AOP59" s="3"/>
      <c r="AOQ59" s="3"/>
      <c r="AOR59" s="3"/>
      <c r="AOS59" s="3"/>
      <c r="AOT59" s="3"/>
      <c r="AOU59" s="3"/>
      <c r="AOV59" s="3"/>
      <c r="AOW59" s="3"/>
      <c r="AOX59" s="3"/>
      <c r="AOY59" s="3"/>
      <c r="AOZ59" s="3"/>
      <c r="APA59" s="3"/>
      <c r="APB59" s="3"/>
      <c r="APC59" s="3"/>
      <c r="APD59" s="3"/>
      <c r="APE59" s="3"/>
      <c r="APF59" s="3"/>
      <c r="APG59" s="3"/>
      <c r="APH59" s="3"/>
      <c r="API59" s="3"/>
      <c r="APJ59" s="3"/>
      <c r="APK59" s="3"/>
      <c r="APL59" s="3"/>
      <c r="APM59" s="3"/>
      <c r="APN59" s="3"/>
      <c r="APO59" s="3"/>
      <c r="APP59" s="3"/>
      <c r="APQ59" s="3"/>
      <c r="APR59" s="3"/>
      <c r="APS59" s="3"/>
      <c r="APT59" s="3"/>
      <c r="APU59" s="3"/>
      <c r="APV59" s="3"/>
      <c r="APW59" s="3"/>
      <c r="APX59" s="3"/>
      <c r="APY59" s="3"/>
      <c r="APZ59" s="3"/>
      <c r="AQA59" s="3"/>
      <c r="AQB59" s="3"/>
      <c r="AQC59" s="3"/>
      <c r="AQD59" s="3"/>
      <c r="AQE59" s="3"/>
      <c r="AQF59" s="3"/>
      <c r="AQG59" s="3"/>
      <c r="AQH59" s="3"/>
      <c r="AQI59" s="3"/>
      <c r="AQJ59" s="3"/>
      <c r="AQK59" s="3"/>
      <c r="AQL59" s="3"/>
      <c r="AQM59" s="3"/>
      <c r="AQN59" s="3"/>
      <c r="AQO59" s="3"/>
      <c r="AQP59" s="3"/>
      <c r="AQQ59" s="3"/>
      <c r="AQR59" s="3"/>
      <c r="AQS59" s="3"/>
      <c r="AQT59" s="3"/>
      <c r="AQU59" s="3"/>
      <c r="AQV59" s="3"/>
      <c r="AQW59" s="3"/>
      <c r="AQX59" s="3"/>
      <c r="AQY59" s="3"/>
      <c r="AQZ59" s="3"/>
      <c r="ARA59" s="3"/>
      <c r="ARB59" s="3"/>
      <c r="ARC59" s="3"/>
      <c r="ARD59" s="3"/>
      <c r="ARE59" s="3"/>
      <c r="ARF59" s="3"/>
      <c r="ARG59" s="3"/>
      <c r="ARH59" s="3"/>
      <c r="ARI59" s="3"/>
      <c r="ARJ59" s="3"/>
      <c r="ARK59" s="3"/>
      <c r="ARL59" s="3"/>
      <c r="ARM59" s="3"/>
      <c r="ARN59" s="3"/>
      <c r="ARO59" s="3"/>
      <c r="ARP59" s="3"/>
      <c r="ARQ59" s="3"/>
      <c r="ARR59" s="3"/>
      <c r="ARS59" s="3"/>
      <c r="ART59" s="3"/>
      <c r="ARU59" s="3"/>
      <c r="ARV59" s="3"/>
      <c r="ARW59" s="3"/>
      <c r="ARX59" s="3"/>
      <c r="ARY59" s="3"/>
      <c r="ARZ59" s="3"/>
      <c r="ASA59" s="3"/>
      <c r="ASB59" s="3"/>
      <c r="ASC59" s="3"/>
      <c r="ASD59" s="3"/>
      <c r="ASE59" s="3"/>
      <c r="ASF59" s="3"/>
      <c r="ASG59" s="3"/>
      <c r="ASH59" s="3"/>
      <c r="ASI59" s="3"/>
      <c r="ASJ59" s="3"/>
      <c r="ASK59" s="3"/>
      <c r="ASL59" s="3"/>
      <c r="ASM59" s="3"/>
      <c r="ASN59" s="3"/>
      <c r="ASO59" s="3"/>
      <c r="ASP59" s="3"/>
      <c r="ASQ59" s="3"/>
      <c r="ASR59" s="3"/>
      <c r="ASS59" s="3"/>
      <c r="AST59" s="3"/>
      <c r="ASU59" s="3"/>
      <c r="ASV59" s="3"/>
      <c r="ASW59" s="3"/>
      <c r="ASX59" s="3"/>
      <c r="ASY59" s="3"/>
      <c r="ASZ59" s="3"/>
      <c r="ATA59" s="3"/>
      <c r="ATB59" s="3"/>
      <c r="ATC59" s="3"/>
      <c r="ATD59" s="3"/>
      <c r="ATE59" s="3"/>
      <c r="ATF59" s="3"/>
      <c r="ATG59" s="3"/>
      <c r="ATH59" s="3"/>
      <c r="ATI59" s="3"/>
      <c r="ATJ59" s="3"/>
      <c r="ATK59" s="3"/>
      <c r="ATL59" s="3"/>
      <c r="ATM59" s="3"/>
      <c r="ATN59" s="3"/>
      <c r="ATO59" s="3"/>
      <c r="ATP59" s="3"/>
      <c r="ATQ59" s="3"/>
      <c r="ATR59" s="3"/>
      <c r="ATS59" s="3"/>
      <c r="ATT59" s="3"/>
      <c r="ATU59" s="3"/>
      <c r="ATV59" s="3"/>
      <c r="ATW59" s="3"/>
      <c r="ATX59" s="3"/>
      <c r="ATY59" s="3"/>
      <c r="ATZ59" s="3"/>
      <c r="AUA59" s="3"/>
      <c r="AUB59" s="3"/>
      <c r="AUC59" s="3"/>
      <c r="AUD59" s="3"/>
      <c r="AUE59" s="3"/>
      <c r="AUF59" s="3"/>
      <c r="AUG59" s="3"/>
      <c r="AUH59" s="3"/>
      <c r="AUI59" s="3"/>
      <c r="AUJ59" s="3"/>
      <c r="AUK59" s="3"/>
      <c r="AUL59" s="3"/>
      <c r="AUM59" s="3"/>
      <c r="AUN59" s="3"/>
      <c r="AUO59" s="3"/>
      <c r="AUP59" s="3"/>
      <c r="AUQ59" s="3"/>
      <c r="AUR59" s="3"/>
      <c r="AUS59" s="3"/>
      <c r="AUT59" s="3"/>
      <c r="AUU59" s="3"/>
      <c r="AUV59" s="3"/>
      <c r="AUW59" s="3"/>
      <c r="AUX59" s="3"/>
      <c r="AUY59" s="3"/>
      <c r="AUZ59" s="3"/>
      <c r="AVA59" s="3"/>
      <c r="AVB59" s="3"/>
      <c r="AVC59" s="3"/>
      <c r="AVD59" s="3"/>
      <c r="AVE59" s="3"/>
      <c r="AVF59" s="3"/>
      <c r="AVG59" s="3"/>
      <c r="AVH59" s="3"/>
      <c r="AVI59" s="3"/>
      <c r="AVJ59" s="3"/>
      <c r="AVK59" s="3"/>
      <c r="AVL59" s="3"/>
      <c r="AVM59" s="3"/>
      <c r="AVN59" s="3"/>
      <c r="AVO59" s="3"/>
      <c r="AVP59" s="3"/>
      <c r="AVQ59" s="3"/>
      <c r="AVR59" s="3"/>
      <c r="AVS59" s="3"/>
      <c r="AVT59" s="3"/>
      <c r="AVU59" s="3"/>
      <c r="AVV59" s="3"/>
      <c r="AVW59" s="3"/>
      <c r="AVX59" s="3"/>
      <c r="AVY59" s="3"/>
      <c r="AVZ59" s="3"/>
      <c r="AWA59" s="3"/>
      <c r="AWB59" s="3"/>
      <c r="AWC59" s="3"/>
      <c r="AWD59" s="3"/>
      <c r="AWE59" s="3"/>
      <c r="AWF59" s="3"/>
      <c r="AWG59" s="3"/>
      <c r="AWH59" s="3"/>
      <c r="AWI59" s="3"/>
      <c r="AWJ59" s="3"/>
      <c r="AWK59" s="3"/>
      <c r="AWL59" s="3"/>
      <c r="AWM59" s="3"/>
      <c r="AWN59" s="3"/>
      <c r="AWO59" s="3"/>
      <c r="AWP59" s="3"/>
      <c r="AWQ59" s="3"/>
      <c r="AWR59" s="3"/>
      <c r="AWS59" s="3"/>
      <c r="AWT59" s="3"/>
      <c r="AWU59" s="3"/>
      <c r="AWV59" s="3"/>
      <c r="AWW59" s="3"/>
      <c r="AWX59" s="3"/>
      <c r="AWY59" s="3"/>
      <c r="AWZ59" s="3"/>
      <c r="AXA59" s="3"/>
      <c r="AXB59" s="3"/>
      <c r="AXC59" s="3"/>
      <c r="AXD59" s="3"/>
      <c r="AXE59" s="3"/>
      <c r="AXF59" s="3"/>
      <c r="AXG59" s="3"/>
      <c r="AXH59" s="3"/>
      <c r="AXI59" s="3"/>
      <c r="AXJ59" s="3"/>
      <c r="AXK59" s="3"/>
      <c r="AXL59" s="3"/>
      <c r="AXM59" s="3"/>
      <c r="AXN59" s="3"/>
      <c r="AXO59" s="3"/>
      <c r="AXP59" s="3"/>
      <c r="AXQ59" s="3"/>
      <c r="AXR59" s="3"/>
      <c r="AXS59" s="3"/>
      <c r="AXT59" s="3"/>
      <c r="AXU59" s="3"/>
      <c r="AXV59" s="3"/>
      <c r="AXW59" s="3"/>
      <c r="AXX59" s="3"/>
      <c r="AXY59" s="3"/>
      <c r="AXZ59" s="3"/>
      <c r="AYA59" s="3"/>
      <c r="AYB59" s="3"/>
      <c r="AYC59" s="3"/>
      <c r="AYD59" s="3"/>
      <c r="AYE59" s="3"/>
      <c r="AYF59" s="3"/>
      <c r="AYG59" s="3"/>
      <c r="AYH59" s="3"/>
      <c r="AYI59" s="3"/>
      <c r="AYJ59" s="3"/>
      <c r="AYK59" s="3"/>
      <c r="AYL59" s="3"/>
      <c r="AYM59" s="3"/>
      <c r="AYN59" s="3"/>
      <c r="AYO59" s="3"/>
      <c r="AYP59" s="3"/>
      <c r="AYQ59" s="3"/>
      <c r="AYR59" s="3"/>
      <c r="AYS59" s="3"/>
      <c r="AYT59" s="3"/>
      <c r="AYU59" s="3"/>
      <c r="AYV59" s="3"/>
      <c r="AYW59" s="3"/>
      <c r="AYX59" s="3"/>
      <c r="AYY59" s="3"/>
      <c r="AYZ59" s="3"/>
      <c r="AZA59" s="3"/>
      <c r="AZB59" s="3"/>
      <c r="AZC59" s="3"/>
      <c r="AZD59" s="3"/>
      <c r="AZE59" s="3"/>
      <c r="AZF59" s="3"/>
      <c r="AZG59" s="3"/>
      <c r="AZH59" s="3"/>
      <c r="AZI59" s="3"/>
      <c r="AZJ59" s="3"/>
      <c r="AZK59" s="3"/>
      <c r="AZL59" s="3"/>
      <c r="AZM59" s="3"/>
      <c r="AZN59" s="3"/>
      <c r="AZO59" s="3"/>
      <c r="AZP59" s="3"/>
      <c r="AZQ59" s="3"/>
      <c r="AZR59" s="3"/>
      <c r="AZS59" s="3"/>
      <c r="AZT59" s="3"/>
      <c r="AZU59" s="3"/>
      <c r="AZV59" s="3"/>
      <c r="AZW59" s="3"/>
      <c r="AZX59" s="3"/>
      <c r="AZY59" s="3"/>
      <c r="AZZ59" s="3"/>
      <c r="BAA59" s="3"/>
      <c r="BAB59" s="3"/>
      <c r="BAC59" s="3"/>
      <c r="BAD59" s="3"/>
      <c r="BAE59" s="3"/>
      <c r="BAF59" s="3"/>
      <c r="BAG59" s="3"/>
      <c r="BAH59" s="3"/>
      <c r="BAI59" s="3"/>
      <c r="BAJ59" s="3"/>
      <c r="BAK59" s="3"/>
      <c r="BAL59" s="3"/>
      <c r="BAM59" s="3"/>
      <c r="BAN59" s="3"/>
      <c r="BAO59" s="3"/>
      <c r="BAP59" s="3"/>
      <c r="BAQ59" s="3"/>
      <c r="BAR59" s="3"/>
      <c r="BAS59" s="3"/>
      <c r="BAT59" s="3"/>
      <c r="BAU59" s="3"/>
      <c r="BAV59" s="3"/>
      <c r="BAW59" s="3"/>
      <c r="BAX59" s="3"/>
      <c r="BAY59" s="3"/>
      <c r="BAZ59" s="3"/>
      <c r="BBA59" s="3"/>
      <c r="BBB59" s="3"/>
      <c r="BBC59" s="3"/>
      <c r="BBD59" s="3"/>
      <c r="BBE59" s="3"/>
      <c r="BBF59" s="3"/>
      <c r="BBG59" s="3"/>
      <c r="BBH59" s="3"/>
      <c r="BBI59" s="3"/>
      <c r="BBJ59" s="3"/>
      <c r="BBK59" s="3"/>
      <c r="BBL59" s="3"/>
      <c r="BBM59" s="3"/>
      <c r="BBN59" s="3"/>
      <c r="BBO59" s="3"/>
      <c r="BBP59" s="3"/>
      <c r="BBQ59" s="3"/>
      <c r="BBR59" s="3"/>
      <c r="BBS59" s="3"/>
      <c r="BBT59" s="3"/>
      <c r="BBU59" s="3"/>
      <c r="BBV59" s="3"/>
      <c r="BBW59" s="3"/>
      <c r="BBX59" s="3"/>
      <c r="BBY59" s="3"/>
      <c r="BBZ59" s="3"/>
      <c r="BCA59" s="3"/>
      <c r="BCB59" s="3"/>
      <c r="BCC59" s="3"/>
      <c r="BCD59" s="3"/>
      <c r="BCE59" s="3"/>
      <c r="BCF59" s="3"/>
      <c r="BCG59" s="3"/>
      <c r="BCH59" s="3"/>
      <c r="BCI59" s="3"/>
      <c r="BCJ59" s="3"/>
      <c r="BCK59" s="3"/>
      <c r="BCL59" s="3"/>
      <c r="BCM59" s="3"/>
      <c r="BCN59" s="3"/>
      <c r="BCO59" s="3"/>
      <c r="BCP59" s="3"/>
      <c r="BCQ59" s="3"/>
      <c r="BCR59" s="3"/>
      <c r="BCS59" s="3"/>
      <c r="BCT59" s="3"/>
      <c r="BCU59" s="3"/>
      <c r="BCV59" s="3"/>
      <c r="BCW59" s="3"/>
      <c r="BCX59" s="3"/>
      <c r="BCY59" s="3"/>
      <c r="BCZ59" s="3"/>
      <c r="BDA59" s="3"/>
      <c r="BDB59" s="3"/>
      <c r="BDC59" s="3"/>
      <c r="BDD59" s="3"/>
      <c r="BDE59" s="3"/>
      <c r="BDF59" s="3"/>
      <c r="BDG59" s="3"/>
      <c r="BDH59" s="3"/>
      <c r="BDI59" s="3"/>
      <c r="BDJ59" s="3"/>
      <c r="BDK59" s="3"/>
      <c r="BDL59" s="3"/>
      <c r="BDM59" s="3"/>
      <c r="BDN59" s="3"/>
      <c r="BDO59" s="3"/>
      <c r="BDP59" s="3"/>
      <c r="BDQ59" s="3"/>
      <c r="BDR59" s="3"/>
      <c r="BDS59" s="3"/>
      <c r="BDT59" s="3"/>
      <c r="BDU59" s="3"/>
      <c r="BDV59" s="3"/>
      <c r="BDW59" s="3"/>
      <c r="BDX59" s="3"/>
      <c r="BDY59" s="3"/>
      <c r="BDZ59" s="3"/>
      <c r="BEA59" s="3"/>
      <c r="BEB59" s="3"/>
      <c r="BEC59" s="3"/>
      <c r="BED59" s="3"/>
      <c r="BEE59" s="3"/>
      <c r="BEF59" s="3"/>
      <c r="BEG59" s="3"/>
      <c r="BEH59" s="3"/>
      <c r="BEI59" s="3"/>
      <c r="BEJ59" s="3"/>
      <c r="BEK59" s="3"/>
      <c r="BEL59" s="3"/>
      <c r="BEM59" s="3"/>
      <c r="BEN59" s="3"/>
      <c r="BEO59" s="3"/>
      <c r="BEP59" s="3"/>
      <c r="BEQ59" s="3"/>
      <c r="BER59" s="3"/>
      <c r="BES59" s="3"/>
      <c r="BET59" s="3"/>
      <c r="BEU59" s="3"/>
      <c r="BEV59" s="3"/>
      <c r="BEW59" s="3"/>
      <c r="BEX59" s="3"/>
      <c r="BEY59" s="3"/>
      <c r="BEZ59" s="3"/>
      <c r="BFA59" s="3"/>
      <c r="BFB59" s="3"/>
      <c r="BFC59" s="3"/>
      <c r="BFD59" s="3"/>
      <c r="BFE59" s="3"/>
      <c r="BFF59" s="3"/>
      <c r="BFG59" s="3"/>
      <c r="BFH59" s="3"/>
      <c r="BFI59" s="3"/>
      <c r="BFJ59" s="3"/>
      <c r="BFK59" s="3"/>
      <c r="BFL59" s="3"/>
      <c r="BFM59" s="3"/>
      <c r="BFN59" s="3"/>
      <c r="BFO59" s="3"/>
      <c r="BFP59" s="3"/>
      <c r="BFQ59" s="3"/>
      <c r="BFR59" s="3"/>
      <c r="BFS59" s="3"/>
      <c r="BFT59" s="3"/>
      <c r="BFU59" s="3"/>
      <c r="BFV59" s="3"/>
      <c r="BFW59" s="3"/>
      <c r="BFX59" s="3"/>
      <c r="BFY59" s="3"/>
      <c r="BFZ59" s="3"/>
      <c r="BGA59" s="3"/>
      <c r="BGB59" s="3"/>
      <c r="BGC59" s="3"/>
      <c r="BGD59" s="3"/>
      <c r="BGE59" s="3"/>
      <c r="BGF59" s="3"/>
      <c r="BGG59" s="3"/>
      <c r="BGH59" s="3"/>
      <c r="BGI59" s="3"/>
      <c r="BGJ59" s="3"/>
      <c r="BGK59" s="3"/>
      <c r="BGL59" s="3"/>
      <c r="BGM59" s="3"/>
      <c r="BGN59" s="3"/>
      <c r="BGO59" s="3"/>
      <c r="BGP59" s="3"/>
      <c r="BGQ59" s="3"/>
      <c r="BGR59" s="3"/>
      <c r="BGS59" s="3"/>
      <c r="BGT59" s="3"/>
      <c r="BGU59" s="3"/>
      <c r="BGV59" s="3"/>
      <c r="BGW59" s="3"/>
      <c r="BGX59" s="3"/>
      <c r="BGY59" s="3"/>
      <c r="BGZ59" s="3"/>
      <c r="BHA59" s="3"/>
      <c r="BHB59" s="3"/>
      <c r="BHC59" s="3"/>
      <c r="BHD59" s="3"/>
      <c r="BHE59" s="3"/>
      <c r="BHF59" s="3"/>
      <c r="BHG59" s="3"/>
      <c r="BHH59" s="3"/>
      <c r="BHI59" s="3"/>
      <c r="BHJ59" s="3"/>
      <c r="BHK59" s="3"/>
      <c r="BHL59" s="3"/>
      <c r="BHM59" s="3"/>
      <c r="BHN59" s="3"/>
      <c r="BHO59" s="3"/>
      <c r="BHP59" s="3"/>
      <c r="BHQ59" s="3"/>
      <c r="BHR59" s="3"/>
      <c r="BHS59" s="3"/>
      <c r="BHT59" s="3"/>
      <c r="BHU59" s="3"/>
      <c r="BHV59" s="3"/>
      <c r="BHW59" s="3"/>
      <c r="BHX59" s="3"/>
      <c r="BHY59" s="3"/>
      <c r="BHZ59" s="3"/>
      <c r="BIA59" s="3"/>
      <c r="BIB59" s="3"/>
      <c r="BIC59" s="3"/>
      <c r="BID59" s="3"/>
      <c r="BIE59" s="3"/>
      <c r="BIF59" s="3"/>
      <c r="BIG59" s="3"/>
      <c r="BIH59" s="3"/>
      <c r="BII59" s="3"/>
      <c r="BIJ59" s="3"/>
      <c r="BIK59" s="3"/>
      <c r="BIL59" s="3"/>
      <c r="BIM59" s="3"/>
      <c r="BIN59" s="3"/>
      <c r="BIO59" s="3"/>
      <c r="BIP59" s="3"/>
      <c r="BIQ59" s="3"/>
      <c r="BIR59" s="3"/>
      <c r="BIS59" s="3"/>
      <c r="BIT59" s="3"/>
      <c r="BIU59" s="3"/>
      <c r="BIV59" s="3"/>
      <c r="BIW59" s="3"/>
      <c r="BIX59" s="3"/>
      <c r="BIY59" s="3"/>
      <c r="BIZ59" s="3"/>
      <c r="BJA59" s="3"/>
      <c r="BJB59" s="3"/>
      <c r="BJC59" s="3"/>
      <c r="BJD59" s="3"/>
      <c r="BJE59" s="3"/>
      <c r="BJF59" s="3"/>
      <c r="BJG59" s="3"/>
      <c r="BJH59" s="3"/>
      <c r="BJI59" s="3"/>
      <c r="BJJ59" s="3"/>
      <c r="BJK59" s="3"/>
      <c r="BJL59" s="3"/>
      <c r="BJM59" s="3"/>
      <c r="BJN59" s="3"/>
      <c r="BJO59" s="3"/>
      <c r="BJP59" s="3"/>
      <c r="BJQ59" s="3"/>
      <c r="BJR59" s="3"/>
      <c r="BJS59" s="3"/>
      <c r="BJT59" s="3"/>
      <c r="BJU59" s="3"/>
      <c r="BJV59" s="3"/>
      <c r="BJW59" s="3"/>
      <c r="BJX59" s="3"/>
      <c r="BJY59" s="3"/>
      <c r="BJZ59" s="3"/>
      <c r="BKA59" s="3"/>
      <c r="BKB59" s="3"/>
      <c r="BKC59" s="3"/>
      <c r="BKD59" s="3"/>
      <c r="BKE59" s="3"/>
      <c r="BKF59" s="3"/>
      <c r="BKG59" s="3"/>
      <c r="BKH59" s="3"/>
      <c r="BKI59" s="3"/>
      <c r="BKJ59" s="3"/>
      <c r="BKK59" s="3"/>
      <c r="BKL59" s="3"/>
      <c r="BKM59" s="3"/>
      <c r="BKN59" s="3"/>
      <c r="BKO59" s="3"/>
      <c r="BKP59" s="3"/>
      <c r="BKQ59" s="3"/>
      <c r="BKR59" s="3"/>
      <c r="BKS59" s="3"/>
      <c r="BKT59" s="3"/>
      <c r="BKU59" s="3"/>
      <c r="BKV59" s="3"/>
      <c r="BKW59" s="3"/>
      <c r="BKX59" s="3"/>
      <c r="BKY59" s="3"/>
      <c r="BKZ59" s="3"/>
      <c r="BLA59" s="3"/>
      <c r="BLB59" s="3"/>
      <c r="BLC59" s="3"/>
      <c r="BLD59" s="3"/>
      <c r="BLE59" s="3"/>
      <c r="BLF59" s="3"/>
      <c r="BLG59" s="3"/>
      <c r="BLH59" s="3"/>
      <c r="BLI59" s="3"/>
      <c r="BLJ59" s="3"/>
      <c r="BLK59" s="3"/>
      <c r="BLL59" s="3"/>
      <c r="BLM59" s="3"/>
      <c r="BLN59" s="3"/>
      <c r="BLO59" s="3"/>
      <c r="BLP59" s="3"/>
      <c r="BLQ59" s="3"/>
      <c r="BLR59" s="3"/>
      <c r="BLS59" s="3"/>
      <c r="BLT59" s="3"/>
      <c r="BLU59" s="3"/>
      <c r="BLV59" s="3"/>
      <c r="BLW59" s="3"/>
      <c r="BLX59" s="3"/>
      <c r="BLY59" s="3"/>
      <c r="BLZ59" s="3"/>
      <c r="BMA59" s="3"/>
      <c r="BMB59" s="3"/>
      <c r="BMC59" s="3"/>
      <c r="BMD59" s="3"/>
      <c r="BME59" s="3"/>
      <c r="BMF59" s="3"/>
      <c r="BMG59" s="3"/>
      <c r="BMH59" s="3"/>
      <c r="BMI59" s="3"/>
      <c r="BMJ59" s="3"/>
      <c r="BMK59" s="3"/>
      <c r="BML59" s="3"/>
      <c r="BMM59" s="3"/>
      <c r="BMN59" s="3"/>
      <c r="BMO59" s="3"/>
      <c r="BMP59" s="3"/>
      <c r="BMQ59" s="3"/>
      <c r="BMR59" s="3"/>
      <c r="BMS59" s="3"/>
      <c r="BMT59" s="3"/>
      <c r="BMU59" s="3"/>
      <c r="BMV59" s="3"/>
      <c r="BMW59" s="3"/>
      <c r="BMX59" s="3"/>
      <c r="BMY59" s="3"/>
      <c r="BMZ59" s="3"/>
      <c r="BNA59" s="3"/>
      <c r="BNB59" s="3"/>
      <c r="BNC59" s="3"/>
      <c r="BND59" s="3"/>
      <c r="BNE59" s="3"/>
      <c r="BNF59" s="3"/>
      <c r="BNG59" s="3"/>
      <c r="BNH59" s="3"/>
      <c r="BNI59" s="3"/>
      <c r="BNJ59" s="3"/>
      <c r="BNK59" s="3"/>
      <c r="BNL59" s="3"/>
      <c r="BNM59" s="3"/>
      <c r="BNN59" s="3"/>
      <c r="BNO59" s="3"/>
      <c r="BNP59" s="3"/>
      <c r="BNQ59" s="3"/>
      <c r="BNR59" s="3"/>
      <c r="BNS59" s="3"/>
      <c r="BNT59" s="3"/>
      <c r="BNU59" s="3"/>
      <c r="BNV59" s="3"/>
      <c r="BNW59" s="3"/>
      <c r="BNX59" s="3"/>
      <c r="BNY59" s="3"/>
      <c r="BNZ59" s="3"/>
      <c r="BOA59" s="3"/>
      <c r="BOB59" s="3"/>
      <c r="BOC59" s="3"/>
      <c r="BOD59" s="3"/>
      <c r="BOE59" s="3"/>
      <c r="BOF59" s="3"/>
      <c r="BOG59" s="3"/>
      <c r="BOH59" s="3"/>
      <c r="BOI59" s="3"/>
      <c r="BOJ59" s="3"/>
      <c r="BOK59" s="3"/>
      <c r="BOL59" s="3"/>
      <c r="BOM59" s="3"/>
      <c r="BON59" s="3"/>
      <c r="BOO59" s="3"/>
      <c r="BOP59" s="3"/>
      <c r="BOQ59" s="3"/>
      <c r="BOR59" s="3"/>
      <c r="BOS59" s="3"/>
      <c r="BOT59" s="3"/>
      <c r="BOU59" s="3"/>
      <c r="BOV59" s="3"/>
      <c r="BOW59" s="3"/>
      <c r="BOX59" s="3"/>
      <c r="BOY59" s="3"/>
      <c r="BOZ59" s="3"/>
      <c r="BPA59" s="3"/>
      <c r="BPB59" s="3"/>
      <c r="BPC59" s="3"/>
      <c r="BPD59" s="3"/>
      <c r="BPE59" s="3"/>
      <c r="BPF59" s="3"/>
      <c r="BPG59" s="3"/>
      <c r="BPH59" s="3"/>
      <c r="BPI59" s="3"/>
      <c r="BPJ59" s="3"/>
      <c r="BPK59" s="3"/>
      <c r="BPL59" s="3"/>
      <c r="BPM59" s="3"/>
      <c r="BPN59" s="3"/>
      <c r="BPO59" s="3"/>
      <c r="BPP59" s="3"/>
      <c r="BPQ59" s="3"/>
      <c r="BPR59" s="3"/>
      <c r="BPS59" s="3"/>
      <c r="BPT59" s="3"/>
      <c r="BPU59" s="3"/>
      <c r="BPV59" s="3"/>
      <c r="BPW59" s="3"/>
      <c r="BPX59" s="3"/>
      <c r="BPY59" s="3"/>
      <c r="BPZ59" s="3"/>
      <c r="BQA59" s="3"/>
      <c r="BQB59" s="3"/>
      <c r="BQC59" s="3"/>
      <c r="BQD59" s="3"/>
      <c r="BQE59" s="3"/>
      <c r="BQF59" s="3"/>
      <c r="BQG59" s="3"/>
      <c r="BQH59" s="3"/>
      <c r="BQI59" s="3"/>
      <c r="BQJ59" s="3"/>
      <c r="BQK59" s="3"/>
      <c r="BQL59" s="3"/>
      <c r="BQM59" s="3"/>
      <c r="BQN59" s="3"/>
      <c r="BQO59" s="3"/>
      <c r="BQP59" s="3"/>
      <c r="BQQ59" s="3"/>
      <c r="BQR59" s="3"/>
      <c r="BQS59" s="3"/>
      <c r="BQT59" s="3"/>
      <c r="BQU59" s="3"/>
      <c r="BQV59" s="3"/>
      <c r="BQW59" s="3"/>
      <c r="BQX59" s="3"/>
      <c r="BQY59" s="3"/>
      <c r="BQZ59" s="3"/>
      <c r="BRA59" s="3"/>
      <c r="BRB59" s="3"/>
      <c r="BRC59" s="3"/>
      <c r="BRD59" s="3"/>
      <c r="BRE59" s="3"/>
      <c r="BRF59" s="3"/>
      <c r="BRG59" s="3"/>
      <c r="BRH59" s="3"/>
      <c r="BRI59" s="3"/>
      <c r="BRJ59" s="3"/>
      <c r="BRK59" s="3"/>
      <c r="BRL59" s="3"/>
      <c r="BRM59" s="3"/>
      <c r="BRN59" s="3"/>
      <c r="BRO59" s="3"/>
      <c r="BRP59" s="3"/>
      <c r="BRQ59" s="3"/>
      <c r="BRR59" s="3"/>
      <c r="BRS59" s="3"/>
      <c r="BRT59" s="3"/>
      <c r="BRU59" s="3"/>
      <c r="BRV59" s="3"/>
      <c r="BRW59" s="3"/>
      <c r="BRX59" s="3"/>
      <c r="BRY59" s="3"/>
      <c r="BRZ59" s="3"/>
      <c r="BSA59" s="3"/>
      <c r="BSB59" s="3"/>
      <c r="BSC59" s="3"/>
      <c r="BSD59" s="3"/>
      <c r="BSE59" s="3"/>
      <c r="BSF59" s="3"/>
      <c r="BSG59" s="3"/>
      <c r="BSH59" s="3"/>
      <c r="BSI59" s="3"/>
      <c r="BSJ59" s="3"/>
      <c r="BSK59" s="3"/>
      <c r="BSL59" s="3"/>
      <c r="BSM59" s="3"/>
      <c r="BSN59" s="3"/>
      <c r="BSO59" s="3"/>
      <c r="BSP59" s="3"/>
      <c r="BSQ59" s="3"/>
      <c r="BSR59" s="3"/>
      <c r="BSS59" s="3"/>
      <c r="BST59" s="3"/>
      <c r="BSU59" s="3"/>
      <c r="BSV59" s="3"/>
      <c r="BSW59" s="3"/>
      <c r="BSX59" s="3"/>
      <c r="BSY59" s="3"/>
      <c r="BSZ59" s="3"/>
      <c r="BTA59" s="3"/>
      <c r="BTB59" s="3"/>
      <c r="BTC59" s="3"/>
      <c r="BTD59" s="3"/>
      <c r="BTE59" s="3"/>
      <c r="BTF59" s="3"/>
      <c r="BTG59" s="3"/>
      <c r="BTH59" s="3"/>
      <c r="BTI59" s="3"/>
      <c r="BTJ59" s="3"/>
      <c r="BTK59" s="3"/>
      <c r="BTL59" s="3"/>
      <c r="BTM59" s="3"/>
      <c r="BTN59" s="3"/>
      <c r="BTO59" s="3"/>
      <c r="BTP59" s="3"/>
      <c r="BTQ59" s="3"/>
      <c r="BTR59" s="3"/>
      <c r="BTS59" s="3"/>
      <c r="BTT59" s="3"/>
      <c r="BTU59" s="3"/>
      <c r="BTV59" s="3"/>
      <c r="BTW59" s="3"/>
      <c r="BTX59" s="3"/>
      <c r="BTY59" s="3"/>
      <c r="BTZ59" s="3"/>
      <c r="BUA59" s="3"/>
      <c r="BUB59" s="3"/>
      <c r="BUC59" s="3"/>
      <c r="BUD59" s="3"/>
      <c r="BUE59" s="3"/>
      <c r="BUF59" s="3"/>
      <c r="BUG59" s="3"/>
      <c r="BUH59" s="3"/>
      <c r="BUI59" s="3"/>
      <c r="BUJ59" s="3"/>
      <c r="BUK59" s="3"/>
      <c r="BUL59" s="3"/>
      <c r="BUM59" s="3"/>
      <c r="BUN59" s="3"/>
      <c r="BUO59" s="3"/>
      <c r="BUP59" s="3"/>
      <c r="BUQ59" s="3"/>
      <c r="BUR59" s="3"/>
      <c r="BUS59" s="3"/>
      <c r="BUT59" s="3"/>
      <c r="BUU59" s="3"/>
      <c r="BUV59" s="3"/>
      <c r="BUW59" s="3"/>
      <c r="BUX59" s="3"/>
      <c r="BUY59" s="3"/>
      <c r="BUZ59" s="3"/>
      <c r="BVA59" s="3"/>
      <c r="BVB59" s="3"/>
      <c r="BVC59" s="3"/>
      <c r="BVD59" s="3"/>
      <c r="BVE59" s="3"/>
      <c r="BVF59" s="3"/>
      <c r="BVG59" s="3"/>
      <c r="BVH59" s="3"/>
      <c r="BVI59" s="3"/>
      <c r="BVJ59" s="3"/>
      <c r="BVK59" s="3"/>
      <c r="BVL59" s="3"/>
      <c r="BVM59" s="3"/>
      <c r="BVN59" s="3"/>
      <c r="BVO59" s="3"/>
      <c r="BVP59" s="3"/>
      <c r="BVQ59" s="3"/>
      <c r="BVR59" s="3"/>
      <c r="BVS59" s="3"/>
      <c r="BVT59" s="3"/>
      <c r="BVU59" s="3"/>
      <c r="BVV59" s="3"/>
      <c r="BVW59" s="3"/>
      <c r="BVX59" s="3"/>
      <c r="BVY59" s="3"/>
      <c r="BVZ59" s="3"/>
      <c r="BWA59" s="3"/>
      <c r="BWB59" s="3"/>
      <c r="BWC59" s="3"/>
      <c r="BWD59" s="3"/>
      <c r="BWE59" s="3"/>
      <c r="BWF59" s="3"/>
      <c r="BWG59" s="3"/>
      <c r="BWH59" s="3"/>
      <c r="BWI59" s="3"/>
      <c r="BWJ59" s="3"/>
      <c r="BWK59" s="3"/>
      <c r="BWL59" s="3"/>
      <c r="BWM59" s="3"/>
      <c r="BWN59" s="3"/>
      <c r="BWO59" s="3"/>
      <c r="BWP59" s="3"/>
      <c r="BWQ59" s="3"/>
      <c r="BWR59" s="3"/>
      <c r="BWS59" s="3"/>
      <c r="BWT59" s="3"/>
      <c r="BWU59" s="3"/>
      <c r="BWV59" s="3"/>
      <c r="BWW59" s="3"/>
      <c r="BWX59" s="3"/>
      <c r="BWY59" s="3"/>
      <c r="BWZ59" s="3"/>
      <c r="BXA59" s="3"/>
      <c r="BXB59" s="3"/>
      <c r="BXC59" s="3"/>
      <c r="BXD59" s="3"/>
      <c r="BXE59" s="3"/>
      <c r="BXF59" s="3"/>
      <c r="BXG59" s="3"/>
      <c r="BXH59" s="3"/>
      <c r="BXI59" s="3"/>
      <c r="BXJ59" s="3"/>
      <c r="BXK59" s="3"/>
      <c r="BXL59" s="3"/>
      <c r="BXM59" s="3"/>
      <c r="BXN59" s="3"/>
      <c r="BXO59" s="3"/>
      <c r="BXP59" s="3"/>
      <c r="BXQ59" s="3"/>
      <c r="BXR59" s="3"/>
      <c r="BXS59" s="3"/>
      <c r="BXT59" s="3"/>
      <c r="BXU59" s="3"/>
      <c r="BXV59" s="3"/>
      <c r="BXW59" s="3"/>
      <c r="BXX59" s="3"/>
      <c r="BXY59" s="3"/>
      <c r="BXZ59" s="3"/>
      <c r="BYA59" s="3"/>
      <c r="BYB59" s="3"/>
      <c r="BYC59" s="3"/>
      <c r="BYD59" s="3"/>
      <c r="BYE59" s="3"/>
      <c r="BYF59" s="3"/>
      <c r="BYG59" s="3"/>
      <c r="BYH59" s="3"/>
      <c r="BYI59" s="3"/>
      <c r="BYJ59" s="3"/>
      <c r="BYK59" s="3"/>
      <c r="BYL59" s="3"/>
      <c r="BYM59" s="3"/>
      <c r="BYN59" s="3"/>
      <c r="BYO59" s="3"/>
      <c r="BYP59" s="3"/>
      <c r="BYQ59" s="3"/>
      <c r="BYR59" s="3"/>
      <c r="BYS59" s="3"/>
      <c r="BYT59" s="3"/>
      <c r="BYU59" s="3"/>
      <c r="BYV59" s="3"/>
      <c r="BYW59" s="3"/>
      <c r="BYX59" s="3"/>
      <c r="BYY59" s="3"/>
      <c r="BYZ59" s="3"/>
      <c r="BZA59" s="3"/>
      <c r="BZB59" s="3"/>
      <c r="BZC59" s="3"/>
      <c r="BZD59" s="3"/>
      <c r="BZE59" s="3"/>
      <c r="BZF59" s="3"/>
      <c r="BZG59" s="3"/>
      <c r="BZH59" s="3"/>
      <c r="BZI59" s="3"/>
      <c r="BZJ59" s="3"/>
      <c r="BZK59" s="3"/>
      <c r="BZL59" s="3"/>
      <c r="BZM59" s="3"/>
      <c r="BZN59" s="3"/>
      <c r="BZO59" s="3"/>
      <c r="BZP59" s="3"/>
      <c r="BZQ59" s="3"/>
      <c r="BZR59" s="3"/>
      <c r="BZS59" s="3"/>
      <c r="BZT59" s="3"/>
      <c r="BZU59" s="3"/>
      <c r="BZV59" s="3"/>
      <c r="BZW59" s="3"/>
      <c r="BZX59" s="3"/>
      <c r="BZY59" s="3"/>
      <c r="BZZ59" s="3"/>
      <c r="CAA59" s="3"/>
      <c r="CAB59" s="3"/>
      <c r="CAC59" s="3"/>
      <c r="CAD59" s="3"/>
      <c r="CAE59" s="3"/>
      <c r="CAF59" s="3"/>
      <c r="CAG59" s="3"/>
      <c r="CAH59" s="3"/>
      <c r="CAI59" s="3"/>
      <c r="CAJ59" s="3"/>
      <c r="CAK59" s="3"/>
      <c r="CAL59" s="3"/>
      <c r="CAM59" s="3"/>
      <c r="CAN59" s="3"/>
      <c r="CAO59" s="3"/>
      <c r="CAP59" s="3"/>
      <c r="CAQ59" s="3"/>
      <c r="CAR59" s="3"/>
      <c r="CAS59" s="3"/>
      <c r="CAT59" s="3"/>
      <c r="CAU59" s="3"/>
      <c r="CAV59" s="3"/>
      <c r="CAW59" s="3"/>
      <c r="CAX59" s="3"/>
      <c r="CAY59" s="3"/>
      <c r="CAZ59" s="3"/>
      <c r="CBA59" s="3"/>
      <c r="CBB59" s="3"/>
      <c r="CBC59" s="3"/>
      <c r="CBD59" s="3"/>
      <c r="CBE59" s="3"/>
      <c r="CBF59" s="3"/>
      <c r="CBG59" s="3"/>
      <c r="CBH59" s="3"/>
      <c r="CBI59" s="3"/>
      <c r="CBJ59" s="3"/>
      <c r="CBK59" s="3"/>
      <c r="CBL59" s="3"/>
      <c r="CBM59" s="3"/>
      <c r="CBN59" s="3"/>
      <c r="CBO59" s="3"/>
      <c r="CBP59" s="3"/>
      <c r="CBQ59" s="3"/>
      <c r="CBR59" s="3"/>
      <c r="CBS59" s="3"/>
      <c r="CBT59" s="3"/>
      <c r="CBU59" s="3"/>
      <c r="CBV59" s="3"/>
      <c r="CBW59" s="3"/>
      <c r="CBX59" s="3"/>
      <c r="CBY59" s="3"/>
      <c r="CBZ59" s="3"/>
      <c r="CCA59" s="3"/>
      <c r="CCB59" s="3"/>
      <c r="CCC59" s="3"/>
      <c r="CCD59" s="3"/>
      <c r="CCE59" s="3"/>
      <c r="CCF59" s="3"/>
      <c r="CCG59" s="3"/>
      <c r="CCH59" s="3"/>
      <c r="CCI59" s="3"/>
      <c r="CCJ59" s="3"/>
      <c r="CCK59" s="3"/>
      <c r="CCL59" s="3"/>
      <c r="CCM59" s="3"/>
      <c r="CCN59" s="3"/>
      <c r="CCO59" s="3"/>
      <c r="CCP59" s="3"/>
      <c r="CCQ59" s="3"/>
      <c r="CCR59" s="3"/>
      <c r="CCS59" s="3"/>
      <c r="CCT59" s="3"/>
      <c r="CCU59" s="3"/>
      <c r="CCV59" s="3"/>
      <c r="CCW59" s="3"/>
      <c r="CCX59" s="3"/>
      <c r="CCY59" s="3"/>
      <c r="CCZ59" s="3"/>
      <c r="CDA59" s="3"/>
      <c r="CDB59" s="3"/>
      <c r="CDC59" s="3"/>
      <c r="CDD59" s="3"/>
      <c r="CDE59" s="3"/>
      <c r="CDF59" s="3"/>
      <c r="CDG59" s="3"/>
      <c r="CDH59" s="3"/>
      <c r="CDI59" s="3"/>
      <c r="CDJ59" s="3"/>
      <c r="CDK59" s="3"/>
      <c r="CDL59" s="3"/>
      <c r="CDM59" s="3"/>
      <c r="CDN59" s="3"/>
      <c r="CDO59" s="3"/>
      <c r="CDP59" s="3"/>
      <c r="CDQ59" s="3"/>
      <c r="CDR59" s="3"/>
      <c r="CDS59" s="3"/>
      <c r="CDT59" s="3"/>
      <c r="CDU59" s="3"/>
      <c r="CDV59" s="3"/>
      <c r="CDW59" s="3"/>
      <c r="CDX59" s="3"/>
      <c r="CDY59" s="3"/>
      <c r="CDZ59" s="3"/>
      <c r="CEA59" s="3"/>
      <c r="CEB59" s="3"/>
      <c r="CEC59" s="3"/>
      <c r="CED59" s="3"/>
      <c r="CEE59" s="3"/>
      <c r="CEF59" s="3"/>
      <c r="CEG59" s="3"/>
      <c r="CEH59" s="3"/>
      <c r="CEI59" s="3"/>
      <c r="CEJ59" s="3"/>
      <c r="CEK59" s="3"/>
      <c r="CEL59" s="3"/>
      <c r="CEM59" s="3"/>
      <c r="CEN59" s="3"/>
      <c r="CEO59" s="3"/>
      <c r="CEP59" s="3"/>
      <c r="CEQ59" s="3"/>
      <c r="CER59" s="3"/>
      <c r="CES59" s="3"/>
      <c r="CET59" s="3"/>
      <c r="CEU59" s="3"/>
      <c r="CEV59" s="3"/>
      <c r="CEW59" s="3"/>
      <c r="CEX59" s="3"/>
      <c r="CEY59" s="3"/>
      <c r="CEZ59" s="3"/>
      <c r="CFA59" s="3"/>
      <c r="CFB59" s="3"/>
      <c r="CFC59" s="3"/>
      <c r="CFD59" s="3"/>
      <c r="CFE59" s="3"/>
      <c r="CFF59" s="3"/>
      <c r="CFG59" s="3"/>
      <c r="CFH59" s="3"/>
      <c r="CFI59" s="3"/>
      <c r="CFJ59" s="3"/>
      <c r="CFK59" s="3"/>
      <c r="CFL59" s="3"/>
      <c r="CFM59" s="3"/>
      <c r="CFN59" s="3"/>
      <c r="CFO59" s="3"/>
      <c r="CFP59" s="3"/>
      <c r="CFQ59" s="3"/>
      <c r="CFR59" s="3"/>
      <c r="CFS59" s="3"/>
      <c r="CFT59" s="3"/>
      <c r="CFU59" s="3"/>
      <c r="CFV59" s="3"/>
      <c r="CFW59" s="3"/>
    </row>
    <row r="60" spans="1:2207" s="6" customFormat="1" ht="24.75" customHeight="1" x14ac:dyDescent="0.25">
      <c r="A60" s="162"/>
      <c r="B60" s="141"/>
      <c r="C60" s="147"/>
      <c r="D60" s="259"/>
      <c r="E60" s="127"/>
      <c r="F60" s="166"/>
      <c r="G60" s="195"/>
      <c r="H60" s="191"/>
      <c r="I60" s="190"/>
      <c r="J60" s="190"/>
      <c r="K60" s="191"/>
      <c r="L60" s="188"/>
      <c r="M60" s="188"/>
      <c r="N60" s="202"/>
      <c r="O60" s="203"/>
      <c r="P60" s="203"/>
      <c r="Q60" s="203"/>
      <c r="R60" s="203"/>
      <c r="S60" s="185"/>
      <c r="T60" s="185"/>
      <c r="U60" s="185"/>
      <c r="V60" s="185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  <c r="AML60" s="3"/>
      <c r="AMM60" s="3"/>
      <c r="AMN60" s="3"/>
      <c r="AMO60" s="3"/>
      <c r="AMP60" s="3"/>
      <c r="AMQ60" s="3"/>
      <c r="AMR60" s="3"/>
      <c r="AMS60" s="3"/>
      <c r="AMT60" s="3"/>
      <c r="AMU60" s="3"/>
      <c r="AMV60" s="3"/>
      <c r="AMW60" s="3"/>
      <c r="AMX60" s="3"/>
      <c r="AMY60" s="3"/>
      <c r="AMZ60" s="3"/>
      <c r="ANA60" s="3"/>
      <c r="ANB60" s="3"/>
      <c r="ANC60" s="3"/>
      <c r="AND60" s="3"/>
      <c r="ANE60" s="3"/>
      <c r="ANF60" s="3"/>
      <c r="ANG60" s="3"/>
      <c r="ANH60" s="3"/>
      <c r="ANI60" s="3"/>
      <c r="ANJ60" s="3"/>
      <c r="ANK60" s="3"/>
      <c r="ANL60" s="3"/>
      <c r="ANM60" s="3"/>
      <c r="ANN60" s="3"/>
      <c r="ANO60" s="3"/>
      <c r="ANP60" s="3"/>
      <c r="ANQ60" s="3"/>
      <c r="ANR60" s="3"/>
      <c r="ANS60" s="3"/>
      <c r="ANT60" s="3"/>
      <c r="ANU60" s="3"/>
      <c r="ANV60" s="3"/>
      <c r="ANW60" s="3"/>
      <c r="ANX60" s="3"/>
      <c r="ANY60" s="3"/>
      <c r="ANZ60" s="3"/>
      <c r="AOA60" s="3"/>
      <c r="AOB60" s="3"/>
      <c r="AOC60" s="3"/>
      <c r="AOD60" s="3"/>
      <c r="AOE60" s="3"/>
      <c r="AOF60" s="3"/>
      <c r="AOG60" s="3"/>
      <c r="AOH60" s="3"/>
      <c r="AOI60" s="3"/>
      <c r="AOJ60" s="3"/>
      <c r="AOK60" s="3"/>
      <c r="AOL60" s="3"/>
      <c r="AOM60" s="3"/>
      <c r="AON60" s="3"/>
      <c r="AOO60" s="3"/>
      <c r="AOP60" s="3"/>
      <c r="AOQ60" s="3"/>
      <c r="AOR60" s="3"/>
      <c r="AOS60" s="3"/>
      <c r="AOT60" s="3"/>
      <c r="AOU60" s="3"/>
      <c r="AOV60" s="3"/>
      <c r="AOW60" s="3"/>
      <c r="AOX60" s="3"/>
      <c r="AOY60" s="3"/>
      <c r="AOZ60" s="3"/>
      <c r="APA60" s="3"/>
      <c r="APB60" s="3"/>
      <c r="APC60" s="3"/>
      <c r="APD60" s="3"/>
      <c r="APE60" s="3"/>
      <c r="APF60" s="3"/>
      <c r="APG60" s="3"/>
      <c r="APH60" s="3"/>
      <c r="API60" s="3"/>
      <c r="APJ60" s="3"/>
      <c r="APK60" s="3"/>
      <c r="APL60" s="3"/>
      <c r="APM60" s="3"/>
      <c r="APN60" s="3"/>
      <c r="APO60" s="3"/>
      <c r="APP60" s="3"/>
      <c r="APQ60" s="3"/>
      <c r="APR60" s="3"/>
      <c r="APS60" s="3"/>
      <c r="APT60" s="3"/>
      <c r="APU60" s="3"/>
      <c r="APV60" s="3"/>
      <c r="APW60" s="3"/>
      <c r="APX60" s="3"/>
      <c r="APY60" s="3"/>
      <c r="APZ60" s="3"/>
      <c r="AQA60" s="3"/>
      <c r="AQB60" s="3"/>
      <c r="AQC60" s="3"/>
      <c r="AQD60" s="3"/>
      <c r="AQE60" s="3"/>
      <c r="AQF60" s="3"/>
      <c r="AQG60" s="3"/>
      <c r="AQH60" s="3"/>
      <c r="AQI60" s="3"/>
      <c r="AQJ60" s="3"/>
      <c r="AQK60" s="3"/>
      <c r="AQL60" s="3"/>
      <c r="AQM60" s="3"/>
      <c r="AQN60" s="3"/>
      <c r="AQO60" s="3"/>
      <c r="AQP60" s="3"/>
      <c r="AQQ60" s="3"/>
      <c r="AQR60" s="3"/>
      <c r="AQS60" s="3"/>
      <c r="AQT60" s="3"/>
      <c r="AQU60" s="3"/>
      <c r="AQV60" s="3"/>
      <c r="AQW60" s="3"/>
      <c r="AQX60" s="3"/>
      <c r="AQY60" s="3"/>
      <c r="AQZ60" s="3"/>
      <c r="ARA60" s="3"/>
      <c r="ARB60" s="3"/>
      <c r="ARC60" s="3"/>
      <c r="ARD60" s="3"/>
      <c r="ARE60" s="3"/>
      <c r="ARF60" s="3"/>
      <c r="ARG60" s="3"/>
      <c r="ARH60" s="3"/>
      <c r="ARI60" s="3"/>
      <c r="ARJ60" s="3"/>
      <c r="ARK60" s="3"/>
      <c r="ARL60" s="3"/>
      <c r="ARM60" s="3"/>
      <c r="ARN60" s="3"/>
      <c r="ARO60" s="3"/>
      <c r="ARP60" s="3"/>
      <c r="ARQ60" s="3"/>
      <c r="ARR60" s="3"/>
      <c r="ARS60" s="3"/>
      <c r="ART60" s="3"/>
      <c r="ARU60" s="3"/>
      <c r="ARV60" s="3"/>
      <c r="ARW60" s="3"/>
      <c r="ARX60" s="3"/>
      <c r="ARY60" s="3"/>
      <c r="ARZ60" s="3"/>
      <c r="ASA60" s="3"/>
      <c r="ASB60" s="3"/>
      <c r="ASC60" s="3"/>
      <c r="ASD60" s="3"/>
      <c r="ASE60" s="3"/>
      <c r="ASF60" s="3"/>
      <c r="ASG60" s="3"/>
      <c r="ASH60" s="3"/>
      <c r="ASI60" s="3"/>
      <c r="ASJ60" s="3"/>
      <c r="ASK60" s="3"/>
      <c r="ASL60" s="3"/>
      <c r="ASM60" s="3"/>
      <c r="ASN60" s="3"/>
      <c r="ASO60" s="3"/>
      <c r="ASP60" s="3"/>
      <c r="ASQ60" s="3"/>
      <c r="ASR60" s="3"/>
      <c r="ASS60" s="3"/>
      <c r="AST60" s="3"/>
      <c r="ASU60" s="3"/>
      <c r="ASV60" s="3"/>
      <c r="ASW60" s="3"/>
      <c r="ASX60" s="3"/>
      <c r="ASY60" s="3"/>
      <c r="ASZ60" s="3"/>
      <c r="ATA60" s="3"/>
      <c r="ATB60" s="3"/>
      <c r="ATC60" s="3"/>
      <c r="ATD60" s="3"/>
      <c r="ATE60" s="3"/>
      <c r="ATF60" s="3"/>
      <c r="ATG60" s="3"/>
      <c r="ATH60" s="3"/>
      <c r="ATI60" s="3"/>
      <c r="ATJ60" s="3"/>
      <c r="ATK60" s="3"/>
      <c r="ATL60" s="3"/>
      <c r="ATM60" s="3"/>
      <c r="ATN60" s="3"/>
      <c r="ATO60" s="3"/>
      <c r="ATP60" s="3"/>
      <c r="ATQ60" s="3"/>
      <c r="ATR60" s="3"/>
      <c r="ATS60" s="3"/>
      <c r="ATT60" s="3"/>
      <c r="ATU60" s="3"/>
      <c r="ATV60" s="3"/>
      <c r="ATW60" s="3"/>
      <c r="ATX60" s="3"/>
      <c r="ATY60" s="3"/>
      <c r="ATZ60" s="3"/>
      <c r="AUA60" s="3"/>
      <c r="AUB60" s="3"/>
      <c r="AUC60" s="3"/>
      <c r="AUD60" s="3"/>
      <c r="AUE60" s="3"/>
      <c r="AUF60" s="3"/>
      <c r="AUG60" s="3"/>
      <c r="AUH60" s="3"/>
      <c r="AUI60" s="3"/>
      <c r="AUJ60" s="3"/>
      <c r="AUK60" s="3"/>
      <c r="AUL60" s="3"/>
      <c r="AUM60" s="3"/>
      <c r="AUN60" s="3"/>
      <c r="AUO60" s="3"/>
      <c r="AUP60" s="3"/>
      <c r="AUQ60" s="3"/>
      <c r="AUR60" s="3"/>
      <c r="AUS60" s="3"/>
      <c r="AUT60" s="3"/>
      <c r="AUU60" s="3"/>
      <c r="AUV60" s="3"/>
      <c r="AUW60" s="3"/>
      <c r="AUX60" s="3"/>
      <c r="AUY60" s="3"/>
      <c r="AUZ60" s="3"/>
      <c r="AVA60" s="3"/>
      <c r="AVB60" s="3"/>
      <c r="AVC60" s="3"/>
      <c r="AVD60" s="3"/>
      <c r="AVE60" s="3"/>
      <c r="AVF60" s="3"/>
      <c r="AVG60" s="3"/>
      <c r="AVH60" s="3"/>
      <c r="AVI60" s="3"/>
      <c r="AVJ60" s="3"/>
      <c r="AVK60" s="3"/>
      <c r="AVL60" s="3"/>
      <c r="AVM60" s="3"/>
      <c r="AVN60" s="3"/>
      <c r="AVO60" s="3"/>
      <c r="AVP60" s="3"/>
      <c r="AVQ60" s="3"/>
      <c r="AVR60" s="3"/>
      <c r="AVS60" s="3"/>
      <c r="AVT60" s="3"/>
      <c r="AVU60" s="3"/>
      <c r="AVV60" s="3"/>
      <c r="AVW60" s="3"/>
      <c r="AVX60" s="3"/>
      <c r="AVY60" s="3"/>
      <c r="AVZ60" s="3"/>
      <c r="AWA60" s="3"/>
      <c r="AWB60" s="3"/>
      <c r="AWC60" s="3"/>
      <c r="AWD60" s="3"/>
      <c r="AWE60" s="3"/>
      <c r="AWF60" s="3"/>
      <c r="AWG60" s="3"/>
      <c r="AWH60" s="3"/>
      <c r="AWI60" s="3"/>
      <c r="AWJ60" s="3"/>
      <c r="AWK60" s="3"/>
      <c r="AWL60" s="3"/>
      <c r="AWM60" s="3"/>
      <c r="AWN60" s="3"/>
      <c r="AWO60" s="3"/>
      <c r="AWP60" s="3"/>
      <c r="AWQ60" s="3"/>
      <c r="AWR60" s="3"/>
      <c r="AWS60" s="3"/>
      <c r="AWT60" s="3"/>
      <c r="AWU60" s="3"/>
      <c r="AWV60" s="3"/>
      <c r="AWW60" s="3"/>
      <c r="AWX60" s="3"/>
      <c r="AWY60" s="3"/>
      <c r="AWZ60" s="3"/>
      <c r="AXA60" s="3"/>
      <c r="AXB60" s="3"/>
      <c r="AXC60" s="3"/>
      <c r="AXD60" s="3"/>
      <c r="AXE60" s="3"/>
      <c r="AXF60" s="3"/>
      <c r="AXG60" s="3"/>
      <c r="AXH60" s="3"/>
      <c r="AXI60" s="3"/>
      <c r="AXJ60" s="3"/>
      <c r="AXK60" s="3"/>
      <c r="AXL60" s="3"/>
      <c r="AXM60" s="3"/>
      <c r="AXN60" s="3"/>
      <c r="AXO60" s="3"/>
      <c r="AXP60" s="3"/>
      <c r="AXQ60" s="3"/>
      <c r="AXR60" s="3"/>
      <c r="AXS60" s="3"/>
      <c r="AXT60" s="3"/>
      <c r="AXU60" s="3"/>
      <c r="AXV60" s="3"/>
      <c r="AXW60" s="3"/>
      <c r="AXX60" s="3"/>
      <c r="AXY60" s="3"/>
      <c r="AXZ60" s="3"/>
      <c r="AYA60" s="3"/>
      <c r="AYB60" s="3"/>
      <c r="AYC60" s="3"/>
      <c r="AYD60" s="3"/>
      <c r="AYE60" s="3"/>
      <c r="AYF60" s="3"/>
      <c r="AYG60" s="3"/>
      <c r="AYH60" s="3"/>
      <c r="AYI60" s="3"/>
      <c r="AYJ60" s="3"/>
      <c r="AYK60" s="3"/>
      <c r="AYL60" s="3"/>
      <c r="AYM60" s="3"/>
      <c r="AYN60" s="3"/>
      <c r="AYO60" s="3"/>
      <c r="AYP60" s="3"/>
      <c r="AYQ60" s="3"/>
      <c r="AYR60" s="3"/>
      <c r="AYS60" s="3"/>
      <c r="AYT60" s="3"/>
      <c r="AYU60" s="3"/>
      <c r="AYV60" s="3"/>
      <c r="AYW60" s="3"/>
      <c r="AYX60" s="3"/>
      <c r="AYY60" s="3"/>
      <c r="AYZ60" s="3"/>
      <c r="AZA60" s="3"/>
      <c r="AZB60" s="3"/>
      <c r="AZC60" s="3"/>
      <c r="AZD60" s="3"/>
      <c r="AZE60" s="3"/>
      <c r="AZF60" s="3"/>
      <c r="AZG60" s="3"/>
      <c r="AZH60" s="3"/>
      <c r="AZI60" s="3"/>
      <c r="AZJ60" s="3"/>
      <c r="AZK60" s="3"/>
      <c r="AZL60" s="3"/>
      <c r="AZM60" s="3"/>
      <c r="AZN60" s="3"/>
      <c r="AZO60" s="3"/>
      <c r="AZP60" s="3"/>
      <c r="AZQ60" s="3"/>
      <c r="AZR60" s="3"/>
      <c r="AZS60" s="3"/>
      <c r="AZT60" s="3"/>
      <c r="AZU60" s="3"/>
      <c r="AZV60" s="3"/>
      <c r="AZW60" s="3"/>
      <c r="AZX60" s="3"/>
      <c r="AZY60" s="3"/>
      <c r="AZZ60" s="3"/>
      <c r="BAA60" s="3"/>
      <c r="BAB60" s="3"/>
      <c r="BAC60" s="3"/>
      <c r="BAD60" s="3"/>
      <c r="BAE60" s="3"/>
      <c r="BAF60" s="3"/>
      <c r="BAG60" s="3"/>
      <c r="BAH60" s="3"/>
      <c r="BAI60" s="3"/>
      <c r="BAJ60" s="3"/>
      <c r="BAK60" s="3"/>
      <c r="BAL60" s="3"/>
      <c r="BAM60" s="3"/>
      <c r="BAN60" s="3"/>
      <c r="BAO60" s="3"/>
      <c r="BAP60" s="3"/>
      <c r="BAQ60" s="3"/>
      <c r="BAR60" s="3"/>
      <c r="BAS60" s="3"/>
      <c r="BAT60" s="3"/>
      <c r="BAU60" s="3"/>
      <c r="BAV60" s="3"/>
      <c r="BAW60" s="3"/>
      <c r="BAX60" s="3"/>
      <c r="BAY60" s="3"/>
      <c r="BAZ60" s="3"/>
      <c r="BBA60" s="3"/>
      <c r="BBB60" s="3"/>
      <c r="BBC60" s="3"/>
      <c r="BBD60" s="3"/>
      <c r="BBE60" s="3"/>
      <c r="BBF60" s="3"/>
      <c r="BBG60" s="3"/>
      <c r="BBH60" s="3"/>
      <c r="BBI60" s="3"/>
      <c r="BBJ60" s="3"/>
      <c r="BBK60" s="3"/>
      <c r="BBL60" s="3"/>
      <c r="BBM60" s="3"/>
      <c r="BBN60" s="3"/>
      <c r="BBO60" s="3"/>
      <c r="BBP60" s="3"/>
      <c r="BBQ60" s="3"/>
      <c r="BBR60" s="3"/>
      <c r="BBS60" s="3"/>
      <c r="BBT60" s="3"/>
      <c r="BBU60" s="3"/>
      <c r="BBV60" s="3"/>
      <c r="BBW60" s="3"/>
      <c r="BBX60" s="3"/>
      <c r="BBY60" s="3"/>
      <c r="BBZ60" s="3"/>
      <c r="BCA60" s="3"/>
      <c r="BCB60" s="3"/>
      <c r="BCC60" s="3"/>
      <c r="BCD60" s="3"/>
      <c r="BCE60" s="3"/>
      <c r="BCF60" s="3"/>
      <c r="BCG60" s="3"/>
      <c r="BCH60" s="3"/>
      <c r="BCI60" s="3"/>
      <c r="BCJ60" s="3"/>
      <c r="BCK60" s="3"/>
      <c r="BCL60" s="3"/>
      <c r="BCM60" s="3"/>
      <c r="BCN60" s="3"/>
      <c r="BCO60" s="3"/>
      <c r="BCP60" s="3"/>
      <c r="BCQ60" s="3"/>
      <c r="BCR60" s="3"/>
      <c r="BCS60" s="3"/>
      <c r="BCT60" s="3"/>
      <c r="BCU60" s="3"/>
      <c r="BCV60" s="3"/>
      <c r="BCW60" s="3"/>
      <c r="BCX60" s="3"/>
      <c r="BCY60" s="3"/>
      <c r="BCZ60" s="3"/>
      <c r="BDA60" s="3"/>
      <c r="BDB60" s="3"/>
      <c r="BDC60" s="3"/>
      <c r="BDD60" s="3"/>
      <c r="BDE60" s="3"/>
      <c r="BDF60" s="3"/>
      <c r="BDG60" s="3"/>
      <c r="BDH60" s="3"/>
      <c r="BDI60" s="3"/>
      <c r="BDJ60" s="3"/>
      <c r="BDK60" s="3"/>
      <c r="BDL60" s="3"/>
      <c r="BDM60" s="3"/>
      <c r="BDN60" s="3"/>
      <c r="BDO60" s="3"/>
      <c r="BDP60" s="3"/>
      <c r="BDQ60" s="3"/>
      <c r="BDR60" s="3"/>
      <c r="BDS60" s="3"/>
      <c r="BDT60" s="3"/>
      <c r="BDU60" s="3"/>
      <c r="BDV60" s="3"/>
      <c r="BDW60" s="3"/>
      <c r="BDX60" s="3"/>
      <c r="BDY60" s="3"/>
      <c r="BDZ60" s="3"/>
      <c r="BEA60" s="3"/>
      <c r="BEB60" s="3"/>
      <c r="BEC60" s="3"/>
      <c r="BED60" s="3"/>
      <c r="BEE60" s="3"/>
      <c r="BEF60" s="3"/>
      <c r="BEG60" s="3"/>
      <c r="BEH60" s="3"/>
      <c r="BEI60" s="3"/>
      <c r="BEJ60" s="3"/>
      <c r="BEK60" s="3"/>
      <c r="BEL60" s="3"/>
      <c r="BEM60" s="3"/>
      <c r="BEN60" s="3"/>
      <c r="BEO60" s="3"/>
      <c r="BEP60" s="3"/>
      <c r="BEQ60" s="3"/>
      <c r="BER60" s="3"/>
      <c r="BES60" s="3"/>
      <c r="BET60" s="3"/>
      <c r="BEU60" s="3"/>
      <c r="BEV60" s="3"/>
      <c r="BEW60" s="3"/>
      <c r="BEX60" s="3"/>
      <c r="BEY60" s="3"/>
      <c r="BEZ60" s="3"/>
      <c r="BFA60" s="3"/>
      <c r="BFB60" s="3"/>
      <c r="BFC60" s="3"/>
      <c r="BFD60" s="3"/>
      <c r="BFE60" s="3"/>
      <c r="BFF60" s="3"/>
      <c r="BFG60" s="3"/>
      <c r="BFH60" s="3"/>
      <c r="BFI60" s="3"/>
      <c r="BFJ60" s="3"/>
      <c r="BFK60" s="3"/>
      <c r="BFL60" s="3"/>
      <c r="BFM60" s="3"/>
      <c r="BFN60" s="3"/>
      <c r="BFO60" s="3"/>
      <c r="BFP60" s="3"/>
      <c r="BFQ60" s="3"/>
      <c r="BFR60" s="3"/>
      <c r="BFS60" s="3"/>
      <c r="BFT60" s="3"/>
      <c r="BFU60" s="3"/>
      <c r="BFV60" s="3"/>
      <c r="BFW60" s="3"/>
      <c r="BFX60" s="3"/>
      <c r="BFY60" s="3"/>
      <c r="BFZ60" s="3"/>
      <c r="BGA60" s="3"/>
      <c r="BGB60" s="3"/>
      <c r="BGC60" s="3"/>
      <c r="BGD60" s="3"/>
      <c r="BGE60" s="3"/>
      <c r="BGF60" s="3"/>
      <c r="BGG60" s="3"/>
      <c r="BGH60" s="3"/>
      <c r="BGI60" s="3"/>
      <c r="BGJ60" s="3"/>
      <c r="BGK60" s="3"/>
      <c r="BGL60" s="3"/>
      <c r="BGM60" s="3"/>
      <c r="BGN60" s="3"/>
      <c r="BGO60" s="3"/>
      <c r="BGP60" s="3"/>
      <c r="BGQ60" s="3"/>
      <c r="BGR60" s="3"/>
      <c r="BGS60" s="3"/>
      <c r="BGT60" s="3"/>
      <c r="BGU60" s="3"/>
      <c r="BGV60" s="3"/>
      <c r="BGW60" s="3"/>
      <c r="BGX60" s="3"/>
      <c r="BGY60" s="3"/>
      <c r="BGZ60" s="3"/>
      <c r="BHA60" s="3"/>
      <c r="BHB60" s="3"/>
      <c r="BHC60" s="3"/>
      <c r="BHD60" s="3"/>
      <c r="BHE60" s="3"/>
      <c r="BHF60" s="3"/>
      <c r="BHG60" s="3"/>
      <c r="BHH60" s="3"/>
      <c r="BHI60" s="3"/>
      <c r="BHJ60" s="3"/>
      <c r="BHK60" s="3"/>
      <c r="BHL60" s="3"/>
      <c r="BHM60" s="3"/>
      <c r="BHN60" s="3"/>
      <c r="BHO60" s="3"/>
      <c r="BHP60" s="3"/>
      <c r="BHQ60" s="3"/>
      <c r="BHR60" s="3"/>
      <c r="BHS60" s="3"/>
      <c r="BHT60" s="3"/>
      <c r="BHU60" s="3"/>
      <c r="BHV60" s="3"/>
      <c r="BHW60" s="3"/>
      <c r="BHX60" s="3"/>
      <c r="BHY60" s="3"/>
      <c r="BHZ60" s="3"/>
      <c r="BIA60" s="3"/>
      <c r="BIB60" s="3"/>
      <c r="BIC60" s="3"/>
      <c r="BID60" s="3"/>
      <c r="BIE60" s="3"/>
      <c r="BIF60" s="3"/>
      <c r="BIG60" s="3"/>
      <c r="BIH60" s="3"/>
      <c r="BII60" s="3"/>
      <c r="BIJ60" s="3"/>
      <c r="BIK60" s="3"/>
      <c r="BIL60" s="3"/>
      <c r="BIM60" s="3"/>
      <c r="BIN60" s="3"/>
      <c r="BIO60" s="3"/>
      <c r="BIP60" s="3"/>
      <c r="BIQ60" s="3"/>
      <c r="BIR60" s="3"/>
      <c r="BIS60" s="3"/>
      <c r="BIT60" s="3"/>
      <c r="BIU60" s="3"/>
      <c r="BIV60" s="3"/>
      <c r="BIW60" s="3"/>
      <c r="BIX60" s="3"/>
      <c r="BIY60" s="3"/>
      <c r="BIZ60" s="3"/>
      <c r="BJA60" s="3"/>
      <c r="BJB60" s="3"/>
      <c r="BJC60" s="3"/>
      <c r="BJD60" s="3"/>
      <c r="BJE60" s="3"/>
      <c r="BJF60" s="3"/>
      <c r="BJG60" s="3"/>
      <c r="BJH60" s="3"/>
      <c r="BJI60" s="3"/>
      <c r="BJJ60" s="3"/>
      <c r="BJK60" s="3"/>
      <c r="BJL60" s="3"/>
      <c r="BJM60" s="3"/>
      <c r="BJN60" s="3"/>
      <c r="BJO60" s="3"/>
      <c r="BJP60" s="3"/>
      <c r="BJQ60" s="3"/>
      <c r="BJR60" s="3"/>
      <c r="BJS60" s="3"/>
      <c r="BJT60" s="3"/>
      <c r="BJU60" s="3"/>
      <c r="BJV60" s="3"/>
      <c r="BJW60" s="3"/>
      <c r="BJX60" s="3"/>
      <c r="BJY60" s="3"/>
      <c r="BJZ60" s="3"/>
      <c r="BKA60" s="3"/>
      <c r="BKB60" s="3"/>
      <c r="BKC60" s="3"/>
      <c r="BKD60" s="3"/>
      <c r="BKE60" s="3"/>
      <c r="BKF60" s="3"/>
      <c r="BKG60" s="3"/>
      <c r="BKH60" s="3"/>
      <c r="BKI60" s="3"/>
      <c r="BKJ60" s="3"/>
      <c r="BKK60" s="3"/>
      <c r="BKL60" s="3"/>
      <c r="BKM60" s="3"/>
      <c r="BKN60" s="3"/>
      <c r="BKO60" s="3"/>
      <c r="BKP60" s="3"/>
      <c r="BKQ60" s="3"/>
      <c r="BKR60" s="3"/>
      <c r="BKS60" s="3"/>
      <c r="BKT60" s="3"/>
      <c r="BKU60" s="3"/>
      <c r="BKV60" s="3"/>
      <c r="BKW60" s="3"/>
      <c r="BKX60" s="3"/>
      <c r="BKY60" s="3"/>
      <c r="BKZ60" s="3"/>
      <c r="BLA60" s="3"/>
      <c r="BLB60" s="3"/>
      <c r="BLC60" s="3"/>
      <c r="BLD60" s="3"/>
      <c r="BLE60" s="3"/>
      <c r="BLF60" s="3"/>
      <c r="BLG60" s="3"/>
      <c r="BLH60" s="3"/>
      <c r="BLI60" s="3"/>
      <c r="BLJ60" s="3"/>
      <c r="BLK60" s="3"/>
      <c r="BLL60" s="3"/>
      <c r="BLM60" s="3"/>
      <c r="BLN60" s="3"/>
      <c r="BLO60" s="3"/>
      <c r="BLP60" s="3"/>
      <c r="BLQ60" s="3"/>
      <c r="BLR60" s="3"/>
      <c r="BLS60" s="3"/>
      <c r="BLT60" s="3"/>
      <c r="BLU60" s="3"/>
      <c r="BLV60" s="3"/>
      <c r="BLW60" s="3"/>
      <c r="BLX60" s="3"/>
      <c r="BLY60" s="3"/>
      <c r="BLZ60" s="3"/>
      <c r="BMA60" s="3"/>
      <c r="BMB60" s="3"/>
      <c r="BMC60" s="3"/>
      <c r="BMD60" s="3"/>
      <c r="BME60" s="3"/>
      <c r="BMF60" s="3"/>
      <c r="BMG60" s="3"/>
      <c r="BMH60" s="3"/>
      <c r="BMI60" s="3"/>
      <c r="BMJ60" s="3"/>
      <c r="BMK60" s="3"/>
      <c r="BML60" s="3"/>
      <c r="BMM60" s="3"/>
      <c r="BMN60" s="3"/>
      <c r="BMO60" s="3"/>
      <c r="BMP60" s="3"/>
      <c r="BMQ60" s="3"/>
      <c r="BMR60" s="3"/>
      <c r="BMS60" s="3"/>
      <c r="BMT60" s="3"/>
      <c r="BMU60" s="3"/>
      <c r="BMV60" s="3"/>
      <c r="BMW60" s="3"/>
      <c r="BMX60" s="3"/>
      <c r="BMY60" s="3"/>
      <c r="BMZ60" s="3"/>
      <c r="BNA60" s="3"/>
      <c r="BNB60" s="3"/>
      <c r="BNC60" s="3"/>
      <c r="BND60" s="3"/>
      <c r="BNE60" s="3"/>
      <c r="BNF60" s="3"/>
      <c r="BNG60" s="3"/>
      <c r="BNH60" s="3"/>
      <c r="BNI60" s="3"/>
      <c r="BNJ60" s="3"/>
      <c r="BNK60" s="3"/>
      <c r="BNL60" s="3"/>
      <c r="BNM60" s="3"/>
      <c r="BNN60" s="3"/>
      <c r="BNO60" s="3"/>
      <c r="BNP60" s="3"/>
      <c r="BNQ60" s="3"/>
      <c r="BNR60" s="3"/>
      <c r="BNS60" s="3"/>
      <c r="BNT60" s="3"/>
      <c r="BNU60" s="3"/>
      <c r="BNV60" s="3"/>
      <c r="BNW60" s="3"/>
      <c r="BNX60" s="3"/>
      <c r="BNY60" s="3"/>
      <c r="BNZ60" s="3"/>
      <c r="BOA60" s="3"/>
      <c r="BOB60" s="3"/>
      <c r="BOC60" s="3"/>
      <c r="BOD60" s="3"/>
      <c r="BOE60" s="3"/>
      <c r="BOF60" s="3"/>
      <c r="BOG60" s="3"/>
      <c r="BOH60" s="3"/>
      <c r="BOI60" s="3"/>
      <c r="BOJ60" s="3"/>
      <c r="BOK60" s="3"/>
      <c r="BOL60" s="3"/>
      <c r="BOM60" s="3"/>
      <c r="BON60" s="3"/>
      <c r="BOO60" s="3"/>
      <c r="BOP60" s="3"/>
      <c r="BOQ60" s="3"/>
      <c r="BOR60" s="3"/>
      <c r="BOS60" s="3"/>
      <c r="BOT60" s="3"/>
      <c r="BOU60" s="3"/>
      <c r="BOV60" s="3"/>
      <c r="BOW60" s="3"/>
      <c r="BOX60" s="3"/>
      <c r="BOY60" s="3"/>
      <c r="BOZ60" s="3"/>
      <c r="BPA60" s="3"/>
      <c r="BPB60" s="3"/>
      <c r="BPC60" s="3"/>
      <c r="BPD60" s="3"/>
      <c r="BPE60" s="3"/>
      <c r="BPF60" s="3"/>
      <c r="BPG60" s="3"/>
      <c r="BPH60" s="3"/>
      <c r="BPI60" s="3"/>
      <c r="BPJ60" s="3"/>
      <c r="BPK60" s="3"/>
      <c r="BPL60" s="3"/>
      <c r="BPM60" s="3"/>
      <c r="BPN60" s="3"/>
      <c r="BPO60" s="3"/>
      <c r="BPP60" s="3"/>
      <c r="BPQ60" s="3"/>
      <c r="BPR60" s="3"/>
      <c r="BPS60" s="3"/>
      <c r="BPT60" s="3"/>
      <c r="BPU60" s="3"/>
      <c r="BPV60" s="3"/>
      <c r="BPW60" s="3"/>
      <c r="BPX60" s="3"/>
      <c r="BPY60" s="3"/>
      <c r="BPZ60" s="3"/>
      <c r="BQA60" s="3"/>
      <c r="BQB60" s="3"/>
      <c r="BQC60" s="3"/>
      <c r="BQD60" s="3"/>
      <c r="BQE60" s="3"/>
      <c r="BQF60" s="3"/>
      <c r="BQG60" s="3"/>
      <c r="BQH60" s="3"/>
      <c r="BQI60" s="3"/>
      <c r="BQJ60" s="3"/>
      <c r="BQK60" s="3"/>
      <c r="BQL60" s="3"/>
      <c r="BQM60" s="3"/>
      <c r="BQN60" s="3"/>
      <c r="BQO60" s="3"/>
      <c r="BQP60" s="3"/>
      <c r="BQQ60" s="3"/>
      <c r="BQR60" s="3"/>
      <c r="BQS60" s="3"/>
      <c r="BQT60" s="3"/>
      <c r="BQU60" s="3"/>
      <c r="BQV60" s="3"/>
      <c r="BQW60" s="3"/>
      <c r="BQX60" s="3"/>
      <c r="BQY60" s="3"/>
      <c r="BQZ60" s="3"/>
      <c r="BRA60" s="3"/>
      <c r="BRB60" s="3"/>
      <c r="BRC60" s="3"/>
      <c r="BRD60" s="3"/>
      <c r="BRE60" s="3"/>
      <c r="BRF60" s="3"/>
      <c r="BRG60" s="3"/>
      <c r="BRH60" s="3"/>
      <c r="BRI60" s="3"/>
      <c r="BRJ60" s="3"/>
      <c r="BRK60" s="3"/>
      <c r="BRL60" s="3"/>
      <c r="BRM60" s="3"/>
      <c r="BRN60" s="3"/>
      <c r="BRO60" s="3"/>
      <c r="BRP60" s="3"/>
      <c r="BRQ60" s="3"/>
      <c r="BRR60" s="3"/>
      <c r="BRS60" s="3"/>
      <c r="BRT60" s="3"/>
      <c r="BRU60" s="3"/>
      <c r="BRV60" s="3"/>
      <c r="BRW60" s="3"/>
      <c r="BRX60" s="3"/>
      <c r="BRY60" s="3"/>
      <c r="BRZ60" s="3"/>
      <c r="BSA60" s="3"/>
      <c r="BSB60" s="3"/>
      <c r="BSC60" s="3"/>
      <c r="BSD60" s="3"/>
      <c r="BSE60" s="3"/>
      <c r="BSF60" s="3"/>
      <c r="BSG60" s="3"/>
      <c r="BSH60" s="3"/>
      <c r="BSI60" s="3"/>
      <c r="BSJ60" s="3"/>
      <c r="BSK60" s="3"/>
      <c r="BSL60" s="3"/>
      <c r="BSM60" s="3"/>
      <c r="BSN60" s="3"/>
      <c r="BSO60" s="3"/>
      <c r="BSP60" s="3"/>
      <c r="BSQ60" s="3"/>
      <c r="BSR60" s="3"/>
      <c r="BSS60" s="3"/>
      <c r="BST60" s="3"/>
      <c r="BSU60" s="3"/>
      <c r="BSV60" s="3"/>
      <c r="BSW60" s="3"/>
      <c r="BSX60" s="3"/>
      <c r="BSY60" s="3"/>
      <c r="BSZ60" s="3"/>
      <c r="BTA60" s="3"/>
      <c r="BTB60" s="3"/>
      <c r="BTC60" s="3"/>
      <c r="BTD60" s="3"/>
      <c r="BTE60" s="3"/>
      <c r="BTF60" s="3"/>
      <c r="BTG60" s="3"/>
      <c r="BTH60" s="3"/>
      <c r="BTI60" s="3"/>
      <c r="BTJ60" s="3"/>
      <c r="BTK60" s="3"/>
      <c r="BTL60" s="3"/>
      <c r="BTM60" s="3"/>
      <c r="BTN60" s="3"/>
      <c r="BTO60" s="3"/>
      <c r="BTP60" s="3"/>
      <c r="BTQ60" s="3"/>
      <c r="BTR60" s="3"/>
      <c r="BTS60" s="3"/>
      <c r="BTT60" s="3"/>
      <c r="BTU60" s="3"/>
      <c r="BTV60" s="3"/>
      <c r="BTW60" s="3"/>
      <c r="BTX60" s="3"/>
      <c r="BTY60" s="3"/>
      <c r="BTZ60" s="3"/>
      <c r="BUA60" s="3"/>
      <c r="BUB60" s="3"/>
      <c r="BUC60" s="3"/>
      <c r="BUD60" s="3"/>
      <c r="BUE60" s="3"/>
      <c r="BUF60" s="3"/>
      <c r="BUG60" s="3"/>
      <c r="BUH60" s="3"/>
      <c r="BUI60" s="3"/>
      <c r="BUJ60" s="3"/>
      <c r="BUK60" s="3"/>
      <c r="BUL60" s="3"/>
      <c r="BUM60" s="3"/>
      <c r="BUN60" s="3"/>
      <c r="BUO60" s="3"/>
      <c r="BUP60" s="3"/>
      <c r="BUQ60" s="3"/>
      <c r="BUR60" s="3"/>
      <c r="BUS60" s="3"/>
      <c r="BUT60" s="3"/>
      <c r="BUU60" s="3"/>
      <c r="BUV60" s="3"/>
      <c r="BUW60" s="3"/>
      <c r="BUX60" s="3"/>
      <c r="BUY60" s="3"/>
      <c r="BUZ60" s="3"/>
      <c r="BVA60" s="3"/>
      <c r="BVB60" s="3"/>
      <c r="BVC60" s="3"/>
      <c r="BVD60" s="3"/>
      <c r="BVE60" s="3"/>
      <c r="BVF60" s="3"/>
      <c r="BVG60" s="3"/>
      <c r="BVH60" s="3"/>
      <c r="BVI60" s="3"/>
      <c r="BVJ60" s="3"/>
      <c r="BVK60" s="3"/>
      <c r="BVL60" s="3"/>
      <c r="BVM60" s="3"/>
      <c r="BVN60" s="3"/>
      <c r="BVO60" s="3"/>
      <c r="BVP60" s="3"/>
      <c r="BVQ60" s="3"/>
      <c r="BVR60" s="3"/>
      <c r="BVS60" s="3"/>
      <c r="BVT60" s="3"/>
      <c r="BVU60" s="3"/>
      <c r="BVV60" s="3"/>
      <c r="BVW60" s="3"/>
      <c r="BVX60" s="3"/>
      <c r="BVY60" s="3"/>
      <c r="BVZ60" s="3"/>
      <c r="BWA60" s="3"/>
      <c r="BWB60" s="3"/>
      <c r="BWC60" s="3"/>
      <c r="BWD60" s="3"/>
      <c r="BWE60" s="3"/>
      <c r="BWF60" s="3"/>
      <c r="BWG60" s="3"/>
      <c r="BWH60" s="3"/>
      <c r="BWI60" s="3"/>
      <c r="BWJ60" s="3"/>
      <c r="BWK60" s="3"/>
      <c r="BWL60" s="3"/>
      <c r="BWM60" s="3"/>
      <c r="BWN60" s="3"/>
      <c r="BWO60" s="3"/>
      <c r="BWP60" s="3"/>
      <c r="BWQ60" s="3"/>
      <c r="BWR60" s="3"/>
      <c r="BWS60" s="3"/>
      <c r="BWT60" s="3"/>
      <c r="BWU60" s="3"/>
      <c r="BWV60" s="3"/>
      <c r="BWW60" s="3"/>
      <c r="BWX60" s="3"/>
      <c r="BWY60" s="3"/>
      <c r="BWZ60" s="3"/>
      <c r="BXA60" s="3"/>
      <c r="BXB60" s="3"/>
      <c r="BXC60" s="3"/>
      <c r="BXD60" s="3"/>
      <c r="BXE60" s="3"/>
      <c r="BXF60" s="3"/>
      <c r="BXG60" s="3"/>
      <c r="BXH60" s="3"/>
      <c r="BXI60" s="3"/>
      <c r="BXJ60" s="3"/>
      <c r="BXK60" s="3"/>
      <c r="BXL60" s="3"/>
      <c r="BXM60" s="3"/>
      <c r="BXN60" s="3"/>
      <c r="BXO60" s="3"/>
      <c r="BXP60" s="3"/>
      <c r="BXQ60" s="3"/>
      <c r="BXR60" s="3"/>
      <c r="BXS60" s="3"/>
      <c r="BXT60" s="3"/>
      <c r="BXU60" s="3"/>
      <c r="BXV60" s="3"/>
      <c r="BXW60" s="3"/>
      <c r="BXX60" s="3"/>
      <c r="BXY60" s="3"/>
      <c r="BXZ60" s="3"/>
      <c r="BYA60" s="3"/>
      <c r="BYB60" s="3"/>
      <c r="BYC60" s="3"/>
      <c r="BYD60" s="3"/>
      <c r="BYE60" s="3"/>
      <c r="BYF60" s="3"/>
      <c r="BYG60" s="3"/>
      <c r="BYH60" s="3"/>
      <c r="BYI60" s="3"/>
      <c r="BYJ60" s="3"/>
      <c r="BYK60" s="3"/>
      <c r="BYL60" s="3"/>
      <c r="BYM60" s="3"/>
      <c r="BYN60" s="3"/>
      <c r="BYO60" s="3"/>
      <c r="BYP60" s="3"/>
      <c r="BYQ60" s="3"/>
      <c r="BYR60" s="3"/>
      <c r="BYS60" s="3"/>
      <c r="BYT60" s="3"/>
      <c r="BYU60" s="3"/>
      <c r="BYV60" s="3"/>
      <c r="BYW60" s="3"/>
      <c r="BYX60" s="3"/>
      <c r="BYY60" s="3"/>
      <c r="BYZ60" s="3"/>
      <c r="BZA60" s="3"/>
      <c r="BZB60" s="3"/>
      <c r="BZC60" s="3"/>
      <c r="BZD60" s="3"/>
      <c r="BZE60" s="3"/>
      <c r="BZF60" s="3"/>
      <c r="BZG60" s="3"/>
      <c r="BZH60" s="3"/>
      <c r="BZI60" s="3"/>
      <c r="BZJ60" s="3"/>
      <c r="BZK60" s="3"/>
      <c r="BZL60" s="3"/>
      <c r="BZM60" s="3"/>
      <c r="BZN60" s="3"/>
      <c r="BZO60" s="3"/>
      <c r="BZP60" s="3"/>
      <c r="BZQ60" s="3"/>
      <c r="BZR60" s="3"/>
      <c r="BZS60" s="3"/>
      <c r="BZT60" s="3"/>
      <c r="BZU60" s="3"/>
      <c r="BZV60" s="3"/>
      <c r="BZW60" s="3"/>
      <c r="BZX60" s="3"/>
      <c r="BZY60" s="3"/>
      <c r="BZZ60" s="3"/>
      <c r="CAA60" s="3"/>
      <c r="CAB60" s="3"/>
      <c r="CAC60" s="3"/>
      <c r="CAD60" s="3"/>
      <c r="CAE60" s="3"/>
      <c r="CAF60" s="3"/>
      <c r="CAG60" s="3"/>
      <c r="CAH60" s="3"/>
      <c r="CAI60" s="3"/>
      <c r="CAJ60" s="3"/>
      <c r="CAK60" s="3"/>
      <c r="CAL60" s="3"/>
      <c r="CAM60" s="3"/>
      <c r="CAN60" s="3"/>
      <c r="CAO60" s="3"/>
      <c r="CAP60" s="3"/>
      <c r="CAQ60" s="3"/>
      <c r="CAR60" s="3"/>
      <c r="CAS60" s="3"/>
      <c r="CAT60" s="3"/>
      <c r="CAU60" s="3"/>
      <c r="CAV60" s="3"/>
      <c r="CAW60" s="3"/>
      <c r="CAX60" s="3"/>
      <c r="CAY60" s="3"/>
      <c r="CAZ60" s="3"/>
      <c r="CBA60" s="3"/>
      <c r="CBB60" s="3"/>
      <c r="CBC60" s="3"/>
      <c r="CBD60" s="3"/>
      <c r="CBE60" s="3"/>
      <c r="CBF60" s="3"/>
      <c r="CBG60" s="3"/>
      <c r="CBH60" s="3"/>
      <c r="CBI60" s="3"/>
      <c r="CBJ60" s="3"/>
      <c r="CBK60" s="3"/>
      <c r="CBL60" s="3"/>
      <c r="CBM60" s="3"/>
      <c r="CBN60" s="3"/>
      <c r="CBO60" s="3"/>
      <c r="CBP60" s="3"/>
      <c r="CBQ60" s="3"/>
      <c r="CBR60" s="3"/>
      <c r="CBS60" s="3"/>
      <c r="CBT60" s="3"/>
      <c r="CBU60" s="3"/>
      <c r="CBV60" s="3"/>
      <c r="CBW60" s="3"/>
      <c r="CBX60" s="3"/>
      <c r="CBY60" s="3"/>
      <c r="CBZ60" s="3"/>
      <c r="CCA60" s="3"/>
      <c r="CCB60" s="3"/>
      <c r="CCC60" s="3"/>
      <c r="CCD60" s="3"/>
      <c r="CCE60" s="3"/>
      <c r="CCF60" s="3"/>
      <c r="CCG60" s="3"/>
      <c r="CCH60" s="3"/>
      <c r="CCI60" s="3"/>
      <c r="CCJ60" s="3"/>
      <c r="CCK60" s="3"/>
      <c r="CCL60" s="3"/>
      <c r="CCM60" s="3"/>
      <c r="CCN60" s="3"/>
      <c r="CCO60" s="3"/>
      <c r="CCP60" s="3"/>
      <c r="CCQ60" s="3"/>
      <c r="CCR60" s="3"/>
      <c r="CCS60" s="3"/>
      <c r="CCT60" s="3"/>
      <c r="CCU60" s="3"/>
      <c r="CCV60" s="3"/>
      <c r="CCW60" s="3"/>
      <c r="CCX60" s="3"/>
      <c r="CCY60" s="3"/>
      <c r="CCZ60" s="3"/>
      <c r="CDA60" s="3"/>
      <c r="CDB60" s="3"/>
      <c r="CDC60" s="3"/>
      <c r="CDD60" s="3"/>
      <c r="CDE60" s="3"/>
      <c r="CDF60" s="3"/>
      <c r="CDG60" s="3"/>
      <c r="CDH60" s="3"/>
      <c r="CDI60" s="3"/>
      <c r="CDJ60" s="3"/>
      <c r="CDK60" s="3"/>
      <c r="CDL60" s="3"/>
      <c r="CDM60" s="3"/>
      <c r="CDN60" s="3"/>
      <c r="CDO60" s="3"/>
      <c r="CDP60" s="3"/>
      <c r="CDQ60" s="3"/>
      <c r="CDR60" s="3"/>
      <c r="CDS60" s="3"/>
      <c r="CDT60" s="3"/>
      <c r="CDU60" s="3"/>
      <c r="CDV60" s="3"/>
      <c r="CDW60" s="3"/>
      <c r="CDX60" s="3"/>
      <c r="CDY60" s="3"/>
      <c r="CDZ60" s="3"/>
      <c r="CEA60" s="3"/>
      <c r="CEB60" s="3"/>
      <c r="CEC60" s="3"/>
      <c r="CED60" s="3"/>
      <c r="CEE60" s="3"/>
      <c r="CEF60" s="3"/>
      <c r="CEG60" s="3"/>
      <c r="CEH60" s="3"/>
      <c r="CEI60" s="3"/>
      <c r="CEJ60" s="3"/>
      <c r="CEK60" s="3"/>
      <c r="CEL60" s="3"/>
      <c r="CEM60" s="3"/>
      <c r="CEN60" s="3"/>
      <c r="CEO60" s="3"/>
      <c r="CEP60" s="3"/>
      <c r="CEQ60" s="3"/>
      <c r="CER60" s="3"/>
      <c r="CES60" s="3"/>
      <c r="CET60" s="3"/>
      <c r="CEU60" s="3"/>
      <c r="CEV60" s="3"/>
      <c r="CEW60" s="3"/>
      <c r="CEX60" s="3"/>
      <c r="CEY60" s="3"/>
      <c r="CEZ60" s="3"/>
      <c r="CFA60" s="3"/>
      <c r="CFB60" s="3"/>
      <c r="CFC60" s="3"/>
      <c r="CFD60" s="3"/>
      <c r="CFE60" s="3"/>
      <c r="CFF60" s="3"/>
      <c r="CFG60" s="3"/>
      <c r="CFH60" s="3"/>
      <c r="CFI60" s="3"/>
      <c r="CFJ60" s="3"/>
      <c r="CFK60" s="3"/>
      <c r="CFL60" s="3"/>
      <c r="CFM60" s="3"/>
      <c r="CFN60" s="3"/>
      <c r="CFO60" s="3"/>
      <c r="CFP60" s="3"/>
      <c r="CFQ60" s="3"/>
      <c r="CFR60" s="3"/>
      <c r="CFS60" s="3"/>
      <c r="CFT60" s="3"/>
      <c r="CFU60" s="3"/>
      <c r="CFV60" s="3"/>
      <c r="CFW60" s="3"/>
    </row>
    <row r="61" spans="1:2207" s="6" customFormat="1" ht="45" customHeight="1" x14ac:dyDescent="0.25">
      <c r="A61" s="162"/>
      <c r="B61" s="141"/>
      <c r="C61" s="147"/>
      <c r="D61" s="259"/>
      <c r="E61" s="127"/>
      <c r="F61" s="166"/>
      <c r="G61" s="195"/>
      <c r="H61" s="191" t="s">
        <v>117</v>
      </c>
      <c r="I61" s="190"/>
      <c r="J61" s="190"/>
      <c r="K61" s="191"/>
      <c r="L61" s="188">
        <f>P61+O61+Q61+R61</f>
        <v>44000</v>
      </c>
      <c r="M61" s="188">
        <f>L61</f>
        <v>44000</v>
      </c>
      <c r="N61" s="202"/>
      <c r="O61" s="203">
        <v>0</v>
      </c>
      <c r="P61" s="203">
        <v>12000</v>
      </c>
      <c r="Q61" s="203">
        <v>20000</v>
      </c>
      <c r="R61" s="203">
        <v>12000</v>
      </c>
      <c r="S61" s="185">
        <v>0.1</v>
      </c>
      <c r="T61" s="185">
        <v>0.3</v>
      </c>
      <c r="U61" s="185">
        <v>0.3</v>
      </c>
      <c r="V61" s="185">
        <v>0.3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  <c r="AML61" s="3"/>
      <c r="AMM61" s="3"/>
      <c r="AMN61" s="3"/>
      <c r="AMO61" s="3"/>
      <c r="AMP61" s="3"/>
      <c r="AMQ61" s="3"/>
      <c r="AMR61" s="3"/>
      <c r="AMS61" s="3"/>
      <c r="AMT61" s="3"/>
      <c r="AMU61" s="3"/>
      <c r="AMV61" s="3"/>
      <c r="AMW61" s="3"/>
      <c r="AMX61" s="3"/>
      <c r="AMY61" s="3"/>
      <c r="AMZ61" s="3"/>
      <c r="ANA61" s="3"/>
      <c r="ANB61" s="3"/>
      <c r="ANC61" s="3"/>
      <c r="AND61" s="3"/>
      <c r="ANE61" s="3"/>
      <c r="ANF61" s="3"/>
      <c r="ANG61" s="3"/>
      <c r="ANH61" s="3"/>
      <c r="ANI61" s="3"/>
      <c r="ANJ61" s="3"/>
      <c r="ANK61" s="3"/>
      <c r="ANL61" s="3"/>
      <c r="ANM61" s="3"/>
      <c r="ANN61" s="3"/>
      <c r="ANO61" s="3"/>
      <c r="ANP61" s="3"/>
      <c r="ANQ61" s="3"/>
      <c r="ANR61" s="3"/>
      <c r="ANS61" s="3"/>
      <c r="ANT61" s="3"/>
      <c r="ANU61" s="3"/>
      <c r="ANV61" s="3"/>
      <c r="ANW61" s="3"/>
      <c r="ANX61" s="3"/>
      <c r="ANY61" s="3"/>
      <c r="ANZ61" s="3"/>
      <c r="AOA61" s="3"/>
      <c r="AOB61" s="3"/>
      <c r="AOC61" s="3"/>
      <c r="AOD61" s="3"/>
      <c r="AOE61" s="3"/>
      <c r="AOF61" s="3"/>
      <c r="AOG61" s="3"/>
      <c r="AOH61" s="3"/>
      <c r="AOI61" s="3"/>
      <c r="AOJ61" s="3"/>
      <c r="AOK61" s="3"/>
      <c r="AOL61" s="3"/>
      <c r="AOM61" s="3"/>
      <c r="AON61" s="3"/>
      <c r="AOO61" s="3"/>
      <c r="AOP61" s="3"/>
      <c r="AOQ61" s="3"/>
      <c r="AOR61" s="3"/>
      <c r="AOS61" s="3"/>
      <c r="AOT61" s="3"/>
      <c r="AOU61" s="3"/>
      <c r="AOV61" s="3"/>
      <c r="AOW61" s="3"/>
      <c r="AOX61" s="3"/>
      <c r="AOY61" s="3"/>
      <c r="AOZ61" s="3"/>
      <c r="APA61" s="3"/>
      <c r="APB61" s="3"/>
      <c r="APC61" s="3"/>
      <c r="APD61" s="3"/>
      <c r="APE61" s="3"/>
      <c r="APF61" s="3"/>
      <c r="APG61" s="3"/>
      <c r="APH61" s="3"/>
      <c r="API61" s="3"/>
      <c r="APJ61" s="3"/>
      <c r="APK61" s="3"/>
      <c r="APL61" s="3"/>
      <c r="APM61" s="3"/>
      <c r="APN61" s="3"/>
      <c r="APO61" s="3"/>
      <c r="APP61" s="3"/>
      <c r="APQ61" s="3"/>
      <c r="APR61" s="3"/>
      <c r="APS61" s="3"/>
      <c r="APT61" s="3"/>
      <c r="APU61" s="3"/>
      <c r="APV61" s="3"/>
      <c r="APW61" s="3"/>
      <c r="APX61" s="3"/>
      <c r="APY61" s="3"/>
      <c r="APZ61" s="3"/>
      <c r="AQA61" s="3"/>
      <c r="AQB61" s="3"/>
      <c r="AQC61" s="3"/>
      <c r="AQD61" s="3"/>
      <c r="AQE61" s="3"/>
      <c r="AQF61" s="3"/>
      <c r="AQG61" s="3"/>
      <c r="AQH61" s="3"/>
      <c r="AQI61" s="3"/>
      <c r="AQJ61" s="3"/>
      <c r="AQK61" s="3"/>
      <c r="AQL61" s="3"/>
      <c r="AQM61" s="3"/>
      <c r="AQN61" s="3"/>
      <c r="AQO61" s="3"/>
      <c r="AQP61" s="3"/>
      <c r="AQQ61" s="3"/>
      <c r="AQR61" s="3"/>
      <c r="AQS61" s="3"/>
      <c r="AQT61" s="3"/>
      <c r="AQU61" s="3"/>
      <c r="AQV61" s="3"/>
      <c r="AQW61" s="3"/>
      <c r="AQX61" s="3"/>
      <c r="AQY61" s="3"/>
      <c r="AQZ61" s="3"/>
      <c r="ARA61" s="3"/>
      <c r="ARB61" s="3"/>
      <c r="ARC61" s="3"/>
      <c r="ARD61" s="3"/>
      <c r="ARE61" s="3"/>
      <c r="ARF61" s="3"/>
      <c r="ARG61" s="3"/>
      <c r="ARH61" s="3"/>
      <c r="ARI61" s="3"/>
      <c r="ARJ61" s="3"/>
      <c r="ARK61" s="3"/>
      <c r="ARL61" s="3"/>
      <c r="ARM61" s="3"/>
      <c r="ARN61" s="3"/>
      <c r="ARO61" s="3"/>
      <c r="ARP61" s="3"/>
      <c r="ARQ61" s="3"/>
      <c r="ARR61" s="3"/>
      <c r="ARS61" s="3"/>
      <c r="ART61" s="3"/>
      <c r="ARU61" s="3"/>
      <c r="ARV61" s="3"/>
      <c r="ARW61" s="3"/>
      <c r="ARX61" s="3"/>
      <c r="ARY61" s="3"/>
      <c r="ARZ61" s="3"/>
      <c r="ASA61" s="3"/>
      <c r="ASB61" s="3"/>
      <c r="ASC61" s="3"/>
      <c r="ASD61" s="3"/>
      <c r="ASE61" s="3"/>
      <c r="ASF61" s="3"/>
      <c r="ASG61" s="3"/>
      <c r="ASH61" s="3"/>
      <c r="ASI61" s="3"/>
      <c r="ASJ61" s="3"/>
      <c r="ASK61" s="3"/>
      <c r="ASL61" s="3"/>
      <c r="ASM61" s="3"/>
      <c r="ASN61" s="3"/>
      <c r="ASO61" s="3"/>
      <c r="ASP61" s="3"/>
      <c r="ASQ61" s="3"/>
      <c r="ASR61" s="3"/>
      <c r="ASS61" s="3"/>
      <c r="AST61" s="3"/>
      <c r="ASU61" s="3"/>
      <c r="ASV61" s="3"/>
      <c r="ASW61" s="3"/>
      <c r="ASX61" s="3"/>
      <c r="ASY61" s="3"/>
      <c r="ASZ61" s="3"/>
      <c r="ATA61" s="3"/>
      <c r="ATB61" s="3"/>
      <c r="ATC61" s="3"/>
      <c r="ATD61" s="3"/>
      <c r="ATE61" s="3"/>
      <c r="ATF61" s="3"/>
      <c r="ATG61" s="3"/>
      <c r="ATH61" s="3"/>
      <c r="ATI61" s="3"/>
      <c r="ATJ61" s="3"/>
      <c r="ATK61" s="3"/>
      <c r="ATL61" s="3"/>
      <c r="ATM61" s="3"/>
      <c r="ATN61" s="3"/>
      <c r="ATO61" s="3"/>
      <c r="ATP61" s="3"/>
      <c r="ATQ61" s="3"/>
      <c r="ATR61" s="3"/>
      <c r="ATS61" s="3"/>
      <c r="ATT61" s="3"/>
      <c r="ATU61" s="3"/>
      <c r="ATV61" s="3"/>
      <c r="ATW61" s="3"/>
      <c r="ATX61" s="3"/>
      <c r="ATY61" s="3"/>
      <c r="ATZ61" s="3"/>
      <c r="AUA61" s="3"/>
      <c r="AUB61" s="3"/>
      <c r="AUC61" s="3"/>
      <c r="AUD61" s="3"/>
      <c r="AUE61" s="3"/>
      <c r="AUF61" s="3"/>
      <c r="AUG61" s="3"/>
      <c r="AUH61" s="3"/>
      <c r="AUI61" s="3"/>
      <c r="AUJ61" s="3"/>
      <c r="AUK61" s="3"/>
      <c r="AUL61" s="3"/>
      <c r="AUM61" s="3"/>
      <c r="AUN61" s="3"/>
      <c r="AUO61" s="3"/>
      <c r="AUP61" s="3"/>
      <c r="AUQ61" s="3"/>
      <c r="AUR61" s="3"/>
      <c r="AUS61" s="3"/>
      <c r="AUT61" s="3"/>
      <c r="AUU61" s="3"/>
      <c r="AUV61" s="3"/>
      <c r="AUW61" s="3"/>
      <c r="AUX61" s="3"/>
      <c r="AUY61" s="3"/>
      <c r="AUZ61" s="3"/>
      <c r="AVA61" s="3"/>
      <c r="AVB61" s="3"/>
      <c r="AVC61" s="3"/>
      <c r="AVD61" s="3"/>
      <c r="AVE61" s="3"/>
      <c r="AVF61" s="3"/>
      <c r="AVG61" s="3"/>
      <c r="AVH61" s="3"/>
      <c r="AVI61" s="3"/>
      <c r="AVJ61" s="3"/>
      <c r="AVK61" s="3"/>
      <c r="AVL61" s="3"/>
      <c r="AVM61" s="3"/>
      <c r="AVN61" s="3"/>
      <c r="AVO61" s="3"/>
      <c r="AVP61" s="3"/>
      <c r="AVQ61" s="3"/>
      <c r="AVR61" s="3"/>
      <c r="AVS61" s="3"/>
      <c r="AVT61" s="3"/>
      <c r="AVU61" s="3"/>
      <c r="AVV61" s="3"/>
      <c r="AVW61" s="3"/>
      <c r="AVX61" s="3"/>
      <c r="AVY61" s="3"/>
      <c r="AVZ61" s="3"/>
      <c r="AWA61" s="3"/>
      <c r="AWB61" s="3"/>
      <c r="AWC61" s="3"/>
      <c r="AWD61" s="3"/>
      <c r="AWE61" s="3"/>
      <c r="AWF61" s="3"/>
      <c r="AWG61" s="3"/>
      <c r="AWH61" s="3"/>
      <c r="AWI61" s="3"/>
      <c r="AWJ61" s="3"/>
      <c r="AWK61" s="3"/>
      <c r="AWL61" s="3"/>
      <c r="AWM61" s="3"/>
      <c r="AWN61" s="3"/>
      <c r="AWO61" s="3"/>
      <c r="AWP61" s="3"/>
      <c r="AWQ61" s="3"/>
      <c r="AWR61" s="3"/>
      <c r="AWS61" s="3"/>
      <c r="AWT61" s="3"/>
      <c r="AWU61" s="3"/>
      <c r="AWV61" s="3"/>
      <c r="AWW61" s="3"/>
      <c r="AWX61" s="3"/>
      <c r="AWY61" s="3"/>
      <c r="AWZ61" s="3"/>
      <c r="AXA61" s="3"/>
      <c r="AXB61" s="3"/>
      <c r="AXC61" s="3"/>
      <c r="AXD61" s="3"/>
      <c r="AXE61" s="3"/>
      <c r="AXF61" s="3"/>
      <c r="AXG61" s="3"/>
      <c r="AXH61" s="3"/>
      <c r="AXI61" s="3"/>
      <c r="AXJ61" s="3"/>
      <c r="AXK61" s="3"/>
      <c r="AXL61" s="3"/>
      <c r="AXM61" s="3"/>
      <c r="AXN61" s="3"/>
      <c r="AXO61" s="3"/>
      <c r="AXP61" s="3"/>
      <c r="AXQ61" s="3"/>
      <c r="AXR61" s="3"/>
      <c r="AXS61" s="3"/>
      <c r="AXT61" s="3"/>
      <c r="AXU61" s="3"/>
      <c r="AXV61" s="3"/>
      <c r="AXW61" s="3"/>
      <c r="AXX61" s="3"/>
      <c r="AXY61" s="3"/>
      <c r="AXZ61" s="3"/>
      <c r="AYA61" s="3"/>
      <c r="AYB61" s="3"/>
      <c r="AYC61" s="3"/>
      <c r="AYD61" s="3"/>
      <c r="AYE61" s="3"/>
      <c r="AYF61" s="3"/>
      <c r="AYG61" s="3"/>
      <c r="AYH61" s="3"/>
      <c r="AYI61" s="3"/>
      <c r="AYJ61" s="3"/>
      <c r="AYK61" s="3"/>
      <c r="AYL61" s="3"/>
      <c r="AYM61" s="3"/>
      <c r="AYN61" s="3"/>
      <c r="AYO61" s="3"/>
      <c r="AYP61" s="3"/>
      <c r="AYQ61" s="3"/>
      <c r="AYR61" s="3"/>
      <c r="AYS61" s="3"/>
      <c r="AYT61" s="3"/>
      <c r="AYU61" s="3"/>
      <c r="AYV61" s="3"/>
      <c r="AYW61" s="3"/>
      <c r="AYX61" s="3"/>
      <c r="AYY61" s="3"/>
      <c r="AYZ61" s="3"/>
      <c r="AZA61" s="3"/>
      <c r="AZB61" s="3"/>
      <c r="AZC61" s="3"/>
      <c r="AZD61" s="3"/>
      <c r="AZE61" s="3"/>
      <c r="AZF61" s="3"/>
      <c r="AZG61" s="3"/>
      <c r="AZH61" s="3"/>
      <c r="AZI61" s="3"/>
      <c r="AZJ61" s="3"/>
      <c r="AZK61" s="3"/>
      <c r="AZL61" s="3"/>
      <c r="AZM61" s="3"/>
      <c r="AZN61" s="3"/>
      <c r="AZO61" s="3"/>
      <c r="AZP61" s="3"/>
      <c r="AZQ61" s="3"/>
      <c r="AZR61" s="3"/>
      <c r="AZS61" s="3"/>
      <c r="AZT61" s="3"/>
      <c r="AZU61" s="3"/>
      <c r="AZV61" s="3"/>
      <c r="AZW61" s="3"/>
      <c r="AZX61" s="3"/>
      <c r="AZY61" s="3"/>
      <c r="AZZ61" s="3"/>
      <c r="BAA61" s="3"/>
      <c r="BAB61" s="3"/>
      <c r="BAC61" s="3"/>
      <c r="BAD61" s="3"/>
      <c r="BAE61" s="3"/>
      <c r="BAF61" s="3"/>
      <c r="BAG61" s="3"/>
      <c r="BAH61" s="3"/>
      <c r="BAI61" s="3"/>
      <c r="BAJ61" s="3"/>
      <c r="BAK61" s="3"/>
      <c r="BAL61" s="3"/>
      <c r="BAM61" s="3"/>
      <c r="BAN61" s="3"/>
      <c r="BAO61" s="3"/>
      <c r="BAP61" s="3"/>
      <c r="BAQ61" s="3"/>
      <c r="BAR61" s="3"/>
      <c r="BAS61" s="3"/>
      <c r="BAT61" s="3"/>
      <c r="BAU61" s="3"/>
      <c r="BAV61" s="3"/>
      <c r="BAW61" s="3"/>
      <c r="BAX61" s="3"/>
      <c r="BAY61" s="3"/>
      <c r="BAZ61" s="3"/>
      <c r="BBA61" s="3"/>
      <c r="BBB61" s="3"/>
      <c r="BBC61" s="3"/>
      <c r="BBD61" s="3"/>
      <c r="BBE61" s="3"/>
      <c r="BBF61" s="3"/>
      <c r="BBG61" s="3"/>
      <c r="BBH61" s="3"/>
      <c r="BBI61" s="3"/>
      <c r="BBJ61" s="3"/>
      <c r="BBK61" s="3"/>
      <c r="BBL61" s="3"/>
      <c r="BBM61" s="3"/>
      <c r="BBN61" s="3"/>
      <c r="BBO61" s="3"/>
      <c r="BBP61" s="3"/>
      <c r="BBQ61" s="3"/>
      <c r="BBR61" s="3"/>
      <c r="BBS61" s="3"/>
      <c r="BBT61" s="3"/>
      <c r="BBU61" s="3"/>
      <c r="BBV61" s="3"/>
      <c r="BBW61" s="3"/>
      <c r="BBX61" s="3"/>
      <c r="BBY61" s="3"/>
      <c r="BBZ61" s="3"/>
      <c r="BCA61" s="3"/>
      <c r="BCB61" s="3"/>
      <c r="BCC61" s="3"/>
      <c r="BCD61" s="3"/>
      <c r="BCE61" s="3"/>
      <c r="BCF61" s="3"/>
      <c r="BCG61" s="3"/>
      <c r="BCH61" s="3"/>
      <c r="BCI61" s="3"/>
      <c r="BCJ61" s="3"/>
      <c r="BCK61" s="3"/>
      <c r="BCL61" s="3"/>
      <c r="BCM61" s="3"/>
      <c r="BCN61" s="3"/>
      <c r="BCO61" s="3"/>
      <c r="BCP61" s="3"/>
      <c r="BCQ61" s="3"/>
      <c r="BCR61" s="3"/>
      <c r="BCS61" s="3"/>
      <c r="BCT61" s="3"/>
      <c r="BCU61" s="3"/>
      <c r="BCV61" s="3"/>
      <c r="BCW61" s="3"/>
      <c r="BCX61" s="3"/>
      <c r="BCY61" s="3"/>
      <c r="BCZ61" s="3"/>
      <c r="BDA61" s="3"/>
      <c r="BDB61" s="3"/>
      <c r="BDC61" s="3"/>
      <c r="BDD61" s="3"/>
      <c r="BDE61" s="3"/>
      <c r="BDF61" s="3"/>
      <c r="BDG61" s="3"/>
      <c r="BDH61" s="3"/>
      <c r="BDI61" s="3"/>
      <c r="BDJ61" s="3"/>
      <c r="BDK61" s="3"/>
      <c r="BDL61" s="3"/>
      <c r="BDM61" s="3"/>
      <c r="BDN61" s="3"/>
      <c r="BDO61" s="3"/>
      <c r="BDP61" s="3"/>
      <c r="BDQ61" s="3"/>
      <c r="BDR61" s="3"/>
      <c r="BDS61" s="3"/>
      <c r="BDT61" s="3"/>
      <c r="BDU61" s="3"/>
      <c r="BDV61" s="3"/>
      <c r="BDW61" s="3"/>
      <c r="BDX61" s="3"/>
      <c r="BDY61" s="3"/>
      <c r="BDZ61" s="3"/>
      <c r="BEA61" s="3"/>
      <c r="BEB61" s="3"/>
      <c r="BEC61" s="3"/>
      <c r="BED61" s="3"/>
      <c r="BEE61" s="3"/>
      <c r="BEF61" s="3"/>
      <c r="BEG61" s="3"/>
      <c r="BEH61" s="3"/>
      <c r="BEI61" s="3"/>
      <c r="BEJ61" s="3"/>
      <c r="BEK61" s="3"/>
      <c r="BEL61" s="3"/>
      <c r="BEM61" s="3"/>
      <c r="BEN61" s="3"/>
      <c r="BEO61" s="3"/>
      <c r="BEP61" s="3"/>
      <c r="BEQ61" s="3"/>
      <c r="BER61" s="3"/>
      <c r="BES61" s="3"/>
      <c r="BET61" s="3"/>
      <c r="BEU61" s="3"/>
      <c r="BEV61" s="3"/>
      <c r="BEW61" s="3"/>
      <c r="BEX61" s="3"/>
      <c r="BEY61" s="3"/>
      <c r="BEZ61" s="3"/>
      <c r="BFA61" s="3"/>
      <c r="BFB61" s="3"/>
      <c r="BFC61" s="3"/>
      <c r="BFD61" s="3"/>
      <c r="BFE61" s="3"/>
      <c r="BFF61" s="3"/>
      <c r="BFG61" s="3"/>
      <c r="BFH61" s="3"/>
      <c r="BFI61" s="3"/>
      <c r="BFJ61" s="3"/>
      <c r="BFK61" s="3"/>
      <c r="BFL61" s="3"/>
      <c r="BFM61" s="3"/>
      <c r="BFN61" s="3"/>
      <c r="BFO61" s="3"/>
      <c r="BFP61" s="3"/>
      <c r="BFQ61" s="3"/>
      <c r="BFR61" s="3"/>
      <c r="BFS61" s="3"/>
      <c r="BFT61" s="3"/>
      <c r="BFU61" s="3"/>
      <c r="BFV61" s="3"/>
      <c r="BFW61" s="3"/>
      <c r="BFX61" s="3"/>
      <c r="BFY61" s="3"/>
      <c r="BFZ61" s="3"/>
      <c r="BGA61" s="3"/>
      <c r="BGB61" s="3"/>
      <c r="BGC61" s="3"/>
      <c r="BGD61" s="3"/>
      <c r="BGE61" s="3"/>
      <c r="BGF61" s="3"/>
      <c r="BGG61" s="3"/>
      <c r="BGH61" s="3"/>
      <c r="BGI61" s="3"/>
      <c r="BGJ61" s="3"/>
      <c r="BGK61" s="3"/>
      <c r="BGL61" s="3"/>
      <c r="BGM61" s="3"/>
      <c r="BGN61" s="3"/>
      <c r="BGO61" s="3"/>
      <c r="BGP61" s="3"/>
      <c r="BGQ61" s="3"/>
      <c r="BGR61" s="3"/>
      <c r="BGS61" s="3"/>
      <c r="BGT61" s="3"/>
      <c r="BGU61" s="3"/>
      <c r="BGV61" s="3"/>
      <c r="BGW61" s="3"/>
      <c r="BGX61" s="3"/>
      <c r="BGY61" s="3"/>
      <c r="BGZ61" s="3"/>
      <c r="BHA61" s="3"/>
      <c r="BHB61" s="3"/>
      <c r="BHC61" s="3"/>
      <c r="BHD61" s="3"/>
      <c r="BHE61" s="3"/>
      <c r="BHF61" s="3"/>
      <c r="BHG61" s="3"/>
      <c r="BHH61" s="3"/>
      <c r="BHI61" s="3"/>
      <c r="BHJ61" s="3"/>
      <c r="BHK61" s="3"/>
      <c r="BHL61" s="3"/>
      <c r="BHM61" s="3"/>
      <c r="BHN61" s="3"/>
      <c r="BHO61" s="3"/>
      <c r="BHP61" s="3"/>
      <c r="BHQ61" s="3"/>
      <c r="BHR61" s="3"/>
      <c r="BHS61" s="3"/>
      <c r="BHT61" s="3"/>
      <c r="BHU61" s="3"/>
      <c r="BHV61" s="3"/>
      <c r="BHW61" s="3"/>
      <c r="BHX61" s="3"/>
      <c r="BHY61" s="3"/>
      <c r="BHZ61" s="3"/>
      <c r="BIA61" s="3"/>
      <c r="BIB61" s="3"/>
      <c r="BIC61" s="3"/>
      <c r="BID61" s="3"/>
      <c r="BIE61" s="3"/>
      <c r="BIF61" s="3"/>
      <c r="BIG61" s="3"/>
      <c r="BIH61" s="3"/>
      <c r="BII61" s="3"/>
      <c r="BIJ61" s="3"/>
      <c r="BIK61" s="3"/>
      <c r="BIL61" s="3"/>
      <c r="BIM61" s="3"/>
      <c r="BIN61" s="3"/>
      <c r="BIO61" s="3"/>
      <c r="BIP61" s="3"/>
      <c r="BIQ61" s="3"/>
      <c r="BIR61" s="3"/>
      <c r="BIS61" s="3"/>
      <c r="BIT61" s="3"/>
      <c r="BIU61" s="3"/>
      <c r="BIV61" s="3"/>
      <c r="BIW61" s="3"/>
      <c r="BIX61" s="3"/>
      <c r="BIY61" s="3"/>
      <c r="BIZ61" s="3"/>
      <c r="BJA61" s="3"/>
      <c r="BJB61" s="3"/>
      <c r="BJC61" s="3"/>
      <c r="BJD61" s="3"/>
      <c r="BJE61" s="3"/>
      <c r="BJF61" s="3"/>
      <c r="BJG61" s="3"/>
      <c r="BJH61" s="3"/>
      <c r="BJI61" s="3"/>
      <c r="BJJ61" s="3"/>
      <c r="BJK61" s="3"/>
      <c r="BJL61" s="3"/>
      <c r="BJM61" s="3"/>
      <c r="BJN61" s="3"/>
      <c r="BJO61" s="3"/>
      <c r="BJP61" s="3"/>
      <c r="BJQ61" s="3"/>
      <c r="BJR61" s="3"/>
      <c r="BJS61" s="3"/>
      <c r="BJT61" s="3"/>
      <c r="BJU61" s="3"/>
      <c r="BJV61" s="3"/>
      <c r="BJW61" s="3"/>
      <c r="BJX61" s="3"/>
      <c r="BJY61" s="3"/>
      <c r="BJZ61" s="3"/>
      <c r="BKA61" s="3"/>
      <c r="BKB61" s="3"/>
      <c r="BKC61" s="3"/>
      <c r="BKD61" s="3"/>
      <c r="BKE61" s="3"/>
      <c r="BKF61" s="3"/>
      <c r="BKG61" s="3"/>
      <c r="BKH61" s="3"/>
      <c r="BKI61" s="3"/>
      <c r="BKJ61" s="3"/>
      <c r="BKK61" s="3"/>
      <c r="BKL61" s="3"/>
      <c r="BKM61" s="3"/>
      <c r="BKN61" s="3"/>
      <c r="BKO61" s="3"/>
      <c r="BKP61" s="3"/>
      <c r="BKQ61" s="3"/>
      <c r="BKR61" s="3"/>
      <c r="BKS61" s="3"/>
      <c r="BKT61" s="3"/>
      <c r="BKU61" s="3"/>
      <c r="BKV61" s="3"/>
      <c r="BKW61" s="3"/>
      <c r="BKX61" s="3"/>
      <c r="BKY61" s="3"/>
      <c r="BKZ61" s="3"/>
      <c r="BLA61" s="3"/>
      <c r="BLB61" s="3"/>
      <c r="BLC61" s="3"/>
      <c r="BLD61" s="3"/>
      <c r="BLE61" s="3"/>
      <c r="BLF61" s="3"/>
      <c r="BLG61" s="3"/>
      <c r="BLH61" s="3"/>
      <c r="BLI61" s="3"/>
      <c r="BLJ61" s="3"/>
      <c r="BLK61" s="3"/>
      <c r="BLL61" s="3"/>
      <c r="BLM61" s="3"/>
      <c r="BLN61" s="3"/>
      <c r="BLO61" s="3"/>
      <c r="BLP61" s="3"/>
      <c r="BLQ61" s="3"/>
      <c r="BLR61" s="3"/>
      <c r="BLS61" s="3"/>
      <c r="BLT61" s="3"/>
      <c r="BLU61" s="3"/>
      <c r="BLV61" s="3"/>
      <c r="BLW61" s="3"/>
      <c r="BLX61" s="3"/>
      <c r="BLY61" s="3"/>
      <c r="BLZ61" s="3"/>
      <c r="BMA61" s="3"/>
      <c r="BMB61" s="3"/>
      <c r="BMC61" s="3"/>
      <c r="BMD61" s="3"/>
      <c r="BME61" s="3"/>
      <c r="BMF61" s="3"/>
      <c r="BMG61" s="3"/>
      <c r="BMH61" s="3"/>
      <c r="BMI61" s="3"/>
      <c r="BMJ61" s="3"/>
      <c r="BMK61" s="3"/>
      <c r="BML61" s="3"/>
      <c r="BMM61" s="3"/>
      <c r="BMN61" s="3"/>
      <c r="BMO61" s="3"/>
      <c r="BMP61" s="3"/>
      <c r="BMQ61" s="3"/>
      <c r="BMR61" s="3"/>
      <c r="BMS61" s="3"/>
      <c r="BMT61" s="3"/>
      <c r="BMU61" s="3"/>
      <c r="BMV61" s="3"/>
      <c r="BMW61" s="3"/>
      <c r="BMX61" s="3"/>
      <c r="BMY61" s="3"/>
      <c r="BMZ61" s="3"/>
      <c r="BNA61" s="3"/>
      <c r="BNB61" s="3"/>
      <c r="BNC61" s="3"/>
      <c r="BND61" s="3"/>
      <c r="BNE61" s="3"/>
      <c r="BNF61" s="3"/>
      <c r="BNG61" s="3"/>
      <c r="BNH61" s="3"/>
      <c r="BNI61" s="3"/>
      <c r="BNJ61" s="3"/>
      <c r="BNK61" s="3"/>
      <c r="BNL61" s="3"/>
      <c r="BNM61" s="3"/>
      <c r="BNN61" s="3"/>
      <c r="BNO61" s="3"/>
      <c r="BNP61" s="3"/>
      <c r="BNQ61" s="3"/>
      <c r="BNR61" s="3"/>
      <c r="BNS61" s="3"/>
      <c r="BNT61" s="3"/>
      <c r="BNU61" s="3"/>
      <c r="BNV61" s="3"/>
      <c r="BNW61" s="3"/>
      <c r="BNX61" s="3"/>
      <c r="BNY61" s="3"/>
      <c r="BNZ61" s="3"/>
      <c r="BOA61" s="3"/>
      <c r="BOB61" s="3"/>
      <c r="BOC61" s="3"/>
      <c r="BOD61" s="3"/>
      <c r="BOE61" s="3"/>
      <c r="BOF61" s="3"/>
      <c r="BOG61" s="3"/>
      <c r="BOH61" s="3"/>
      <c r="BOI61" s="3"/>
      <c r="BOJ61" s="3"/>
      <c r="BOK61" s="3"/>
      <c r="BOL61" s="3"/>
      <c r="BOM61" s="3"/>
      <c r="BON61" s="3"/>
      <c r="BOO61" s="3"/>
      <c r="BOP61" s="3"/>
      <c r="BOQ61" s="3"/>
      <c r="BOR61" s="3"/>
      <c r="BOS61" s="3"/>
      <c r="BOT61" s="3"/>
      <c r="BOU61" s="3"/>
      <c r="BOV61" s="3"/>
      <c r="BOW61" s="3"/>
      <c r="BOX61" s="3"/>
      <c r="BOY61" s="3"/>
      <c r="BOZ61" s="3"/>
      <c r="BPA61" s="3"/>
      <c r="BPB61" s="3"/>
      <c r="BPC61" s="3"/>
      <c r="BPD61" s="3"/>
      <c r="BPE61" s="3"/>
      <c r="BPF61" s="3"/>
      <c r="BPG61" s="3"/>
      <c r="BPH61" s="3"/>
      <c r="BPI61" s="3"/>
      <c r="BPJ61" s="3"/>
      <c r="BPK61" s="3"/>
      <c r="BPL61" s="3"/>
      <c r="BPM61" s="3"/>
      <c r="BPN61" s="3"/>
      <c r="BPO61" s="3"/>
      <c r="BPP61" s="3"/>
      <c r="BPQ61" s="3"/>
      <c r="BPR61" s="3"/>
      <c r="BPS61" s="3"/>
      <c r="BPT61" s="3"/>
      <c r="BPU61" s="3"/>
      <c r="BPV61" s="3"/>
      <c r="BPW61" s="3"/>
      <c r="BPX61" s="3"/>
      <c r="BPY61" s="3"/>
      <c r="BPZ61" s="3"/>
      <c r="BQA61" s="3"/>
      <c r="BQB61" s="3"/>
      <c r="BQC61" s="3"/>
      <c r="BQD61" s="3"/>
      <c r="BQE61" s="3"/>
      <c r="BQF61" s="3"/>
      <c r="BQG61" s="3"/>
      <c r="BQH61" s="3"/>
      <c r="BQI61" s="3"/>
      <c r="BQJ61" s="3"/>
      <c r="BQK61" s="3"/>
      <c r="BQL61" s="3"/>
      <c r="BQM61" s="3"/>
      <c r="BQN61" s="3"/>
      <c r="BQO61" s="3"/>
      <c r="BQP61" s="3"/>
      <c r="BQQ61" s="3"/>
      <c r="BQR61" s="3"/>
      <c r="BQS61" s="3"/>
      <c r="BQT61" s="3"/>
      <c r="BQU61" s="3"/>
      <c r="BQV61" s="3"/>
      <c r="BQW61" s="3"/>
      <c r="BQX61" s="3"/>
      <c r="BQY61" s="3"/>
      <c r="BQZ61" s="3"/>
      <c r="BRA61" s="3"/>
      <c r="BRB61" s="3"/>
      <c r="BRC61" s="3"/>
      <c r="BRD61" s="3"/>
      <c r="BRE61" s="3"/>
      <c r="BRF61" s="3"/>
      <c r="BRG61" s="3"/>
      <c r="BRH61" s="3"/>
      <c r="BRI61" s="3"/>
      <c r="BRJ61" s="3"/>
      <c r="BRK61" s="3"/>
      <c r="BRL61" s="3"/>
      <c r="BRM61" s="3"/>
      <c r="BRN61" s="3"/>
      <c r="BRO61" s="3"/>
      <c r="BRP61" s="3"/>
      <c r="BRQ61" s="3"/>
      <c r="BRR61" s="3"/>
      <c r="BRS61" s="3"/>
      <c r="BRT61" s="3"/>
      <c r="BRU61" s="3"/>
      <c r="BRV61" s="3"/>
      <c r="BRW61" s="3"/>
      <c r="BRX61" s="3"/>
      <c r="BRY61" s="3"/>
      <c r="BRZ61" s="3"/>
      <c r="BSA61" s="3"/>
      <c r="BSB61" s="3"/>
      <c r="BSC61" s="3"/>
      <c r="BSD61" s="3"/>
      <c r="BSE61" s="3"/>
      <c r="BSF61" s="3"/>
      <c r="BSG61" s="3"/>
      <c r="BSH61" s="3"/>
      <c r="BSI61" s="3"/>
      <c r="BSJ61" s="3"/>
      <c r="BSK61" s="3"/>
      <c r="BSL61" s="3"/>
      <c r="BSM61" s="3"/>
      <c r="BSN61" s="3"/>
      <c r="BSO61" s="3"/>
      <c r="BSP61" s="3"/>
      <c r="BSQ61" s="3"/>
      <c r="BSR61" s="3"/>
      <c r="BSS61" s="3"/>
      <c r="BST61" s="3"/>
      <c r="BSU61" s="3"/>
      <c r="BSV61" s="3"/>
      <c r="BSW61" s="3"/>
      <c r="BSX61" s="3"/>
      <c r="BSY61" s="3"/>
      <c r="BSZ61" s="3"/>
      <c r="BTA61" s="3"/>
      <c r="BTB61" s="3"/>
      <c r="BTC61" s="3"/>
      <c r="BTD61" s="3"/>
      <c r="BTE61" s="3"/>
      <c r="BTF61" s="3"/>
      <c r="BTG61" s="3"/>
      <c r="BTH61" s="3"/>
      <c r="BTI61" s="3"/>
      <c r="BTJ61" s="3"/>
      <c r="BTK61" s="3"/>
      <c r="BTL61" s="3"/>
      <c r="BTM61" s="3"/>
      <c r="BTN61" s="3"/>
      <c r="BTO61" s="3"/>
      <c r="BTP61" s="3"/>
      <c r="BTQ61" s="3"/>
      <c r="BTR61" s="3"/>
      <c r="BTS61" s="3"/>
      <c r="BTT61" s="3"/>
      <c r="BTU61" s="3"/>
      <c r="BTV61" s="3"/>
      <c r="BTW61" s="3"/>
      <c r="BTX61" s="3"/>
      <c r="BTY61" s="3"/>
      <c r="BTZ61" s="3"/>
      <c r="BUA61" s="3"/>
      <c r="BUB61" s="3"/>
      <c r="BUC61" s="3"/>
      <c r="BUD61" s="3"/>
      <c r="BUE61" s="3"/>
      <c r="BUF61" s="3"/>
      <c r="BUG61" s="3"/>
      <c r="BUH61" s="3"/>
      <c r="BUI61" s="3"/>
      <c r="BUJ61" s="3"/>
      <c r="BUK61" s="3"/>
      <c r="BUL61" s="3"/>
      <c r="BUM61" s="3"/>
      <c r="BUN61" s="3"/>
      <c r="BUO61" s="3"/>
      <c r="BUP61" s="3"/>
      <c r="BUQ61" s="3"/>
      <c r="BUR61" s="3"/>
      <c r="BUS61" s="3"/>
      <c r="BUT61" s="3"/>
      <c r="BUU61" s="3"/>
      <c r="BUV61" s="3"/>
      <c r="BUW61" s="3"/>
      <c r="BUX61" s="3"/>
      <c r="BUY61" s="3"/>
      <c r="BUZ61" s="3"/>
      <c r="BVA61" s="3"/>
      <c r="BVB61" s="3"/>
      <c r="BVC61" s="3"/>
      <c r="BVD61" s="3"/>
      <c r="BVE61" s="3"/>
      <c r="BVF61" s="3"/>
      <c r="BVG61" s="3"/>
      <c r="BVH61" s="3"/>
      <c r="BVI61" s="3"/>
      <c r="BVJ61" s="3"/>
      <c r="BVK61" s="3"/>
      <c r="BVL61" s="3"/>
      <c r="BVM61" s="3"/>
      <c r="BVN61" s="3"/>
      <c r="BVO61" s="3"/>
      <c r="BVP61" s="3"/>
      <c r="BVQ61" s="3"/>
      <c r="BVR61" s="3"/>
      <c r="BVS61" s="3"/>
      <c r="BVT61" s="3"/>
      <c r="BVU61" s="3"/>
      <c r="BVV61" s="3"/>
      <c r="BVW61" s="3"/>
      <c r="BVX61" s="3"/>
      <c r="BVY61" s="3"/>
      <c r="BVZ61" s="3"/>
      <c r="BWA61" s="3"/>
      <c r="BWB61" s="3"/>
      <c r="BWC61" s="3"/>
      <c r="BWD61" s="3"/>
      <c r="BWE61" s="3"/>
      <c r="BWF61" s="3"/>
      <c r="BWG61" s="3"/>
      <c r="BWH61" s="3"/>
      <c r="BWI61" s="3"/>
      <c r="BWJ61" s="3"/>
      <c r="BWK61" s="3"/>
      <c r="BWL61" s="3"/>
      <c r="BWM61" s="3"/>
      <c r="BWN61" s="3"/>
      <c r="BWO61" s="3"/>
      <c r="BWP61" s="3"/>
      <c r="BWQ61" s="3"/>
      <c r="BWR61" s="3"/>
      <c r="BWS61" s="3"/>
      <c r="BWT61" s="3"/>
      <c r="BWU61" s="3"/>
      <c r="BWV61" s="3"/>
      <c r="BWW61" s="3"/>
      <c r="BWX61" s="3"/>
      <c r="BWY61" s="3"/>
      <c r="BWZ61" s="3"/>
      <c r="BXA61" s="3"/>
      <c r="BXB61" s="3"/>
      <c r="BXC61" s="3"/>
      <c r="BXD61" s="3"/>
      <c r="BXE61" s="3"/>
      <c r="BXF61" s="3"/>
      <c r="BXG61" s="3"/>
      <c r="BXH61" s="3"/>
      <c r="BXI61" s="3"/>
      <c r="BXJ61" s="3"/>
      <c r="BXK61" s="3"/>
      <c r="BXL61" s="3"/>
      <c r="BXM61" s="3"/>
      <c r="BXN61" s="3"/>
      <c r="BXO61" s="3"/>
      <c r="BXP61" s="3"/>
      <c r="BXQ61" s="3"/>
      <c r="BXR61" s="3"/>
      <c r="BXS61" s="3"/>
      <c r="BXT61" s="3"/>
      <c r="BXU61" s="3"/>
      <c r="BXV61" s="3"/>
      <c r="BXW61" s="3"/>
      <c r="BXX61" s="3"/>
      <c r="BXY61" s="3"/>
      <c r="BXZ61" s="3"/>
      <c r="BYA61" s="3"/>
      <c r="BYB61" s="3"/>
      <c r="BYC61" s="3"/>
      <c r="BYD61" s="3"/>
      <c r="BYE61" s="3"/>
      <c r="BYF61" s="3"/>
      <c r="BYG61" s="3"/>
      <c r="BYH61" s="3"/>
      <c r="BYI61" s="3"/>
      <c r="BYJ61" s="3"/>
      <c r="BYK61" s="3"/>
      <c r="BYL61" s="3"/>
      <c r="BYM61" s="3"/>
      <c r="BYN61" s="3"/>
      <c r="BYO61" s="3"/>
      <c r="BYP61" s="3"/>
      <c r="BYQ61" s="3"/>
      <c r="BYR61" s="3"/>
      <c r="BYS61" s="3"/>
      <c r="BYT61" s="3"/>
      <c r="BYU61" s="3"/>
      <c r="BYV61" s="3"/>
      <c r="BYW61" s="3"/>
      <c r="BYX61" s="3"/>
      <c r="BYY61" s="3"/>
      <c r="BYZ61" s="3"/>
      <c r="BZA61" s="3"/>
      <c r="BZB61" s="3"/>
      <c r="BZC61" s="3"/>
      <c r="BZD61" s="3"/>
      <c r="BZE61" s="3"/>
      <c r="BZF61" s="3"/>
      <c r="BZG61" s="3"/>
      <c r="BZH61" s="3"/>
      <c r="BZI61" s="3"/>
      <c r="BZJ61" s="3"/>
      <c r="BZK61" s="3"/>
      <c r="BZL61" s="3"/>
      <c r="BZM61" s="3"/>
      <c r="BZN61" s="3"/>
      <c r="BZO61" s="3"/>
      <c r="BZP61" s="3"/>
      <c r="BZQ61" s="3"/>
      <c r="BZR61" s="3"/>
      <c r="BZS61" s="3"/>
      <c r="BZT61" s="3"/>
      <c r="BZU61" s="3"/>
      <c r="BZV61" s="3"/>
      <c r="BZW61" s="3"/>
      <c r="BZX61" s="3"/>
      <c r="BZY61" s="3"/>
      <c r="BZZ61" s="3"/>
      <c r="CAA61" s="3"/>
      <c r="CAB61" s="3"/>
      <c r="CAC61" s="3"/>
      <c r="CAD61" s="3"/>
      <c r="CAE61" s="3"/>
      <c r="CAF61" s="3"/>
      <c r="CAG61" s="3"/>
      <c r="CAH61" s="3"/>
      <c r="CAI61" s="3"/>
      <c r="CAJ61" s="3"/>
      <c r="CAK61" s="3"/>
      <c r="CAL61" s="3"/>
      <c r="CAM61" s="3"/>
      <c r="CAN61" s="3"/>
      <c r="CAO61" s="3"/>
      <c r="CAP61" s="3"/>
      <c r="CAQ61" s="3"/>
      <c r="CAR61" s="3"/>
      <c r="CAS61" s="3"/>
      <c r="CAT61" s="3"/>
      <c r="CAU61" s="3"/>
      <c r="CAV61" s="3"/>
      <c r="CAW61" s="3"/>
      <c r="CAX61" s="3"/>
      <c r="CAY61" s="3"/>
      <c r="CAZ61" s="3"/>
      <c r="CBA61" s="3"/>
      <c r="CBB61" s="3"/>
      <c r="CBC61" s="3"/>
      <c r="CBD61" s="3"/>
      <c r="CBE61" s="3"/>
      <c r="CBF61" s="3"/>
      <c r="CBG61" s="3"/>
      <c r="CBH61" s="3"/>
      <c r="CBI61" s="3"/>
      <c r="CBJ61" s="3"/>
      <c r="CBK61" s="3"/>
      <c r="CBL61" s="3"/>
      <c r="CBM61" s="3"/>
      <c r="CBN61" s="3"/>
      <c r="CBO61" s="3"/>
      <c r="CBP61" s="3"/>
      <c r="CBQ61" s="3"/>
      <c r="CBR61" s="3"/>
      <c r="CBS61" s="3"/>
      <c r="CBT61" s="3"/>
      <c r="CBU61" s="3"/>
      <c r="CBV61" s="3"/>
      <c r="CBW61" s="3"/>
      <c r="CBX61" s="3"/>
      <c r="CBY61" s="3"/>
      <c r="CBZ61" s="3"/>
      <c r="CCA61" s="3"/>
      <c r="CCB61" s="3"/>
      <c r="CCC61" s="3"/>
      <c r="CCD61" s="3"/>
      <c r="CCE61" s="3"/>
      <c r="CCF61" s="3"/>
      <c r="CCG61" s="3"/>
      <c r="CCH61" s="3"/>
      <c r="CCI61" s="3"/>
      <c r="CCJ61" s="3"/>
      <c r="CCK61" s="3"/>
      <c r="CCL61" s="3"/>
      <c r="CCM61" s="3"/>
      <c r="CCN61" s="3"/>
      <c r="CCO61" s="3"/>
      <c r="CCP61" s="3"/>
      <c r="CCQ61" s="3"/>
      <c r="CCR61" s="3"/>
      <c r="CCS61" s="3"/>
      <c r="CCT61" s="3"/>
      <c r="CCU61" s="3"/>
      <c r="CCV61" s="3"/>
      <c r="CCW61" s="3"/>
      <c r="CCX61" s="3"/>
      <c r="CCY61" s="3"/>
      <c r="CCZ61" s="3"/>
      <c r="CDA61" s="3"/>
      <c r="CDB61" s="3"/>
      <c r="CDC61" s="3"/>
      <c r="CDD61" s="3"/>
      <c r="CDE61" s="3"/>
      <c r="CDF61" s="3"/>
      <c r="CDG61" s="3"/>
      <c r="CDH61" s="3"/>
      <c r="CDI61" s="3"/>
      <c r="CDJ61" s="3"/>
      <c r="CDK61" s="3"/>
      <c r="CDL61" s="3"/>
      <c r="CDM61" s="3"/>
      <c r="CDN61" s="3"/>
      <c r="CDO61" s="3"/>
      <c r="CDP61" s="3"/>
      <c r="CDQ61" s="3"/>
      <c r="CDR61" s="3"/>
      <c r="CDS61" s="3"/>
      <c r="CDT61" s="3"/>
      <c r="CDU61" s="3"/>
      <c r="CDV61" s="3"/>
      <c r="CDW61" s="3"/>
      <c r="CDX61" s="3"/>
      <c r="CDY61" s="3"/>
      <c r="CDZ61" s="3"/>
      <c r="CEA61" s="3"/>
      <c r="CEB61" s="3"/>
      <c r="CEC61" s="3"/>
      <c r="CED61" s="3"/>
      <c r="CEE61" s="3"/>
      <c r="CEF61" s="3"/>
      <c r="CEG61" s="3"/>
      <c r="CEH61" s="3"/>
      <c r="CEI61" s="3"/>
      <c r="CEJ61" s="3"/>
      <c r="CEK61" s="3"/>
      <c r="CEL61" s="3"/>
      <c r="CEM61" s="3"/>
      <c r="CEN61" s="3"/>
      <c r="CEO61" s="3"/>
      <c r="CEP61" s="3"/>
      <c r="CEQ61" s="3"/>
      <c r="CER61" s="3"/>
      <c r="CES61" s="3"/>
      <c r="CET61" s="3"/>
      <c r="CEU61" s="3"/>
      <c r="CEV61" s="3"/>
      <c r="CEW61" s="3"/>
      <c r="CEX61" s="3"/>
      <c r="CEY61" s="3"/>
      <c r="CEZ61" s="3"/>
      <c r="CFA61" s="3"/>
      <c r="CFB61" s="3"/>
      <c r="CFC61" s="3"/>
      <c r="CFD61" s="3"/>
      <c r="CFE61" s="3"/>
      <c r="CFF61" s="3"/>
      <c r="CFG61" s="3"/>
      <c r="CFH61" s="3"/>
      <c r="CFI61" s="3"/>
      <c r="CFJ61" s="3"/>
      <c r="CFK61" s="3"/>
      <c r="CFL61" s="3"/>
      <c r="CFM61" s="3"/>
      <c r="CFN61" s="3"/>
      <c r="CFO61" s="3"/>
      <c r="CFP61" s="3"/>
      <c r="CFQ61" s="3"/>
      <c r="CFR61" s="3"/>
      <c r="CFS61" s="3"/>
      <c r="CFT61" s="3"/>
      <c r="CFU61" s="3"/>
      <c r="CFV61" s="3"/>
      <c r="CFW61" s="3"/>
    </row>
    <row r="62" spans="1:2207" s="6" customFormat="1" ht="60.75" customHeight="1" x14ac:dyDescent="0.25">
      <c r="A62" s="162"/>
      <c r="B62" s="141"/>
      <c r="C62" s="147"/>
      <c r="D62" s="259"/>
      <c r="E62" s="127"/>
      <c r="F62" s="166"/>
      <c r="G62" s="195"/>
      <c r="H62" s="191"/>
      <c r="I62" s="190"/>
      <c r="J62" s="190"/>
      <c r="K62" s="110" t="s">
        <v>114</v>
      </c>
      <c r="L62" s="188"/>
      <c r="M62" s="188"/>
      <c r="N62" s="202"/>
      <c r="O62" s="203"/>
      <c r="P62" s="203"/>
      <c r="Q62" s="203"/>
      <c r="R62" s="203"/>
      <c r="S62" s="185"/>
      <c r="T62" s="185"/>
      <c r="U62" s="185"/>
      <c r="V62" s="185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  <c r="AMU62" s="3"/>
      <c r="AMV62" s="3"/>
      <c r="AMW62" s="3"/>
      <c r="AMX62" s="3"/>
      <c r="AMY62" s="3"/>
      <c r="AMZ62" s="3"/>
      <c r="ANA62" s="3"/>
      <c r="ANB62" s="3"/>
      <c r="ANC62" s="3"/>
      <c r="AND62" s="3"/>
      <c r="ANE62" s="3"/>
      <c r="ANF62" s="3"/>
      <c r="ANG62" s="3"/>
      <c r="ANH62" s="3"/>
      <c r="ANI62" s="3"/>
      <c r="ANJ62" s="3"/>
      <c r="ANK62" s="3"/>
      <c r="ANL62" s="3"/>
      <c r="ANM62" s="3"/>
      <c r="ANN62" s="3"/>
      <c r="ANO62" s="3"/>
      <c r="ANP62" s="3"/>
      <c r="ANQ62" s="3"/>
      <c r="ANR62" s="3"/>
      <c r="ANS62" s="3"/>
      <c r="ANT62" s="3"/>
      <c r="ANU62" s="3"/>
      <c r="ANV62" s="3"/>
      <c r="ANW62" s="3"/>
      <c r="ANX62" s="3"/>
      <c r="ANY62" s="3"/>
      <c r="ANZ62" s="3"/>
      <c r="AOA62" s="3"/>
      <c r="AOB62" s="3"/>
      <c r="AOC62" s="3"/>
      <c r="AOD62" s="3"/>
      <c r="AOE62" s="3"/>
      <c r="AOF62" s="3"/>
      <c r="AOG62" s="3"/>
      <c r="AOH62" s="3"/>
      <c r="AOI62" s="3"/>
      <c r="AOJ62" s="3"/>
      <c r="AOK62" s="3"/>
      <c r="AOL62" s="3"/>
      <c r="AOM62" s="3"/>
      <c r="AON62" s="3"/>
      <c r="AOO62" s="3"/>
      <c r="AOP62" s="3"/>
      <c r="AOQ62" s="3"/>
      <c r="AOR62" s="3"/>
      <c r="AOS62" s="3"/>
      <c r="AOT62" s="3"/>
      <c r="AOU62" s="3"/>
      <c r="AOV62" s="3"/>
      <c r="AOW62" s="3"/>
      <c r="AOX62" s="3"/>
      <c r="AOY62" s="3"/>
      <c r="AOZ62" s="3"/>
      <c r="APA62" s="3"/>
      <c r="APB62" s="3"/>
      <c r="APC62" s="3"/>
      <c r="APD62" s="3"/>
      <c r="APE62" s="3"/>
      <c r="APF62" s="3"/>
      <c r="APG62" s="3"/>
      <c r="APH62" s="3"/>
      <c r="API62" s="3"/>
      <c r="APJ62" s="3"/>
      <c r="APK62" s="3"/>
      <c r="APL62" s="3"/>
      <c r="APM62" s="3"/>
      <c r="APN62" s="3"/>
      <c r="APO62" s="3"/>
      <c r="APP62" s="3"/>
      <c r="APQ62" s="3"/>
      <c r="APR62" s="3"/>
      <c r="APS62" s="3"/>
      <c r="APT62" s="3"/>
      <c r="APU62" s="3"/>
      <c r="APV62" s="3"/>
      <c r="APW62" s="3"/>
      <c r="APX62" s="3"/>
      <c r="APY62" s="3"/>
      <c r="APZ62" s="3"/>
      <c r="AQA62" s="3"/>
      <c r="AQB62" s="3"/>
      <c r="AQC62" s="3"/>
      <c r="AQD62" s="3"/>
      <c r="AQE62" s="3"/>
      <c r="AQF62" s="3"/>
      <c r="AQG62" s="3"/>
      <c r="AQH62" s="3"/>
      <c r="AQI62" s="3"/>
      <c r="AQJ62" s="3"/>
      <c r="AQK62" s="3"/>
      <c r="AQL62" s="3"/>
      <c r="AQM62" s="3"/>
      <c r="AQN62" s="3"/>
      <c r="AQO62" s="3"/>
      <c r="AQP62" s="3"/>
      <c r="AQQ62" s="3"/>
      <c r="AQR62" s="3"/>
      <c r="AQS62" s="3"/>
      <c r="AQT62" s="3"/>
      <c r="AQU62" s="3"/>
      <c r="AQV62" s="3"/>
      <c r="AQW62" s="3"/>
      <c r="AQX62" s="3"/>
      <c r="AQY62" s="3"/>
      <c r="AQZ62" s="3"/>
      <c r="ARA62" s="3"/>
      <c r="ARB62" s="3"/>
      <c r="ARC62" s="3"/>
      <c r="ARD62" s="3"/>
      <c r="ARE62" s="3"/>
      <c r="ARF62" s="3"/>
      <c r="ARG62" s="3"/>
      <c r="ARH62" s="3"/>
      <c r="ARI62" s="3"/>
      <c r="ARJ62" s="3"/>
      <c r="ARK62" s="3"/>
      <c r="ARL62" s="3"/>
      <c r="ARM62" s="3"/>
      <c r="ARN62" s="3"/>
      <c r="ARO62" s="3"/>
      <c r="ARP62" s="3"/>
      <c r="ARQ62" s="3"/>
      <c r="ARR62" s="3"/>
      <c r="ARS62" s="3"/>
      <c r="ART62" s="3"/>
      <c r="ARU62" s="3"/>
      <c r="ARV62" s="3"/>
      <c r="ARW62" s="3"/>
      <c r="ARX62" s="3"/>
      <c r="ARY62" s="3"/>
      <c r="ARZ62" s="3"/>
      <c r="ASA62" s="3"/>
      <c r="ASB62" s="3"/>
      <c r="ASC62" s="3"/>
      <c r="ASD62" s="3"/>
      <c r="ASE62" s="3"/>
      <c r="ASF62" s="3"/>
      <c r="ASG62" s="3"/>
      <c r="ASH62" s="3"/>
      <c r="ASI62" s="3"/>
      <c r="ASJ62" s="3"/>
      <c r="ASK62" s="3"/>
      <c r="ASL62" s="3"/>
      <c r="ASM62" s="3"/>
      <c r="ASN62" s="3"/>
      <c r="ASO62" s="3"/>
      <c r="ASP62" s="3"/>
      <c r="ASQ62" s="3"/>
      <c r="ASR62" s="3"/>
      <c r="ASS62" s="3"/>
      <c r="AST62" s="3"/>
      <c r="ASU62" s="3"/>
      <c r="ASV62" s="3"/>
      <c r="ASW62" s="3"/>
      <c r="ASX62" s="3"/>
      <c r="ASY62" s="3"/>
      <c r="ASZ62" s="3"/>
      <c r="ATA62" s="3"/>
      <c r="ATB62" s="3"/>
      <c r="ATC62" s="3"/>
      <c r="ATD62" s="3"/>
      <c r="ATE62" s="3"/>
      <c r="ATF62" s="3"/>
      <c r="ATG62" s="3"/>
      <c r="ATH62" s="3"/>
      <c r="ATI62" s="3"/>
      <c r="ATJ62" s="3"/>
      <c r="ATK62" s="3"/>
      <c r="ATL62" s="3"/>
      <c r="ATM62" s="3"/>
      <c r="ATN62" s="3"/>
      <c r="ATO62" s="3"/>
      <c r="ATP62" s="3"/>
      <c r="ATQ62" s="3"/>
      <c r="ATR62" s="3"/>
      <c r="ATS62" s="3"/>
      <c r="ATT62" s="3"/>
      <c r="ATU62" s="3"/>
      <c r="ATV62" s="3"/>
      <c r="ATW62" s="3"/>
      <c r="ATX62" s="3"/>
      <c r="ATY62" s="3"/>
      <c r="ATZ62" s="3"/>
      <c r="AUA62" s="3"/>
      <c r="AUB62" s="3"/>
      <c r="AUC62" s="3"/>
      <c r="AUD62" s="3"/>
      <c r="AUE62" s="3"/>
      <c r="AUF62" s="3"/>
      <c r="AUG62" s="3"/>
      <c r="AUH62" s="3"/>
      <c r="AUI62" s="3"/>
      <c r="AUJ62" s="3"/>
      <c r="AUK62" s="3"/>
      <c r="AUL62" s="3"/>
      <c r="AUM62" s="3"/>
      <c r="AUN62" s="3"/>
      <c r="AUO62" s="3"/>
      <c r="AUP62" s="3"/>
      <c r="AUQ62" s="3"/>
      <c r="AUR62" s="3"/>
      <c r="AUS62" s="3"/>
      <c r="AUT62" s="3"/>
      <c r="AUU62" s="3"/>
      <c r="AUV62" s="3"/>
      <c r="AUW62" s="3"/>
      <c r="AUX62" s="3"/>
      <c r="AUY62" s="3"/>
      <c r="AUZ62" s="3"/>
      <c r="AVA62" s="3"/>
      <c r="AVB62" s="3"/>
      <c r="AVC62" s="3"/>
      <c r="AVD62" s="3"/>
      <c r="AVE62" s="3"/>
      <c r="AVF62" s="3"/>
      <c r="AVG62" s="3"/>
      <c r="AVH62" s="3"/>
      <c r="AVI62" s="3"/>
      <c r="AVJ62" s="3"/>
      <c r="AVK62" s="3"/>
      <c r="AVL62" s="3"/>
      <c r="AVM62" s="3"/>
      <c r="AVN62" s="3"/>
      <c r="AVO62" s="3"/>
      <c r="AVP62" s="3"/>
      <c r="AVQ62" s="3"/>
      <c r="AVR62" s="3"/>
      <c r="AVS62" s="3"/>
      <c r="AVT62" s="3"/>
      <c r="AVU62" s="3"/>
      <c r="AVV62" s="3"/>
      <c r="AVW62" s="3"/>
      <c r="AVX62" s="3"/>
      <c r="AVY62" s="3"/>
      <c r="AVZ62" s="3"/>
      <c r="AWA62" s="3"/>
      <c r="AWB62" s="3"/>
      <c r="AWC62" s="3"/>
      <c r="AWD62" s="3"/>
      <c r="AWE62" s="3"/>
      <c r="AWF62" s="3"/>
      <c r="AWG62" s="3"/>
      <c r="AWH62" s="3"/>
      <c r="AWI62" s="3"/>
      <c r="AWJ62" s="3"/>
      <c r="AWK62" s="3"/>
      <c r="AWL62" s="3"/>
      <c r="AWM62" s="3"/>
      <c r="AWN62" s="3"/>
      <c r="AWO62" s="3"/>
      <c r="AWP62" s="3"/>
      <c r="AWQ62" s="3"/>
      <c r="AWR62" s="3"/>
      <c r="AWS62" s="3"/>
      <c r="AWT62" s="3"/>
      <c r="AWU62" s="3"/>
      <c r="AWV62" s="3"/>
      <c r="AWW62" s="3"/>
      <c r="AWX62" s="3"/>
      <c r="AWY62" s="3"/>
      <c r="AWZ62" s="3"/>
      <c r="AXA62" s="3"/>
      <c r="AXB62" s="3"/>
      <c r="AXC62" s="3"/>
      <c r="AXD62" s="3"/>
      <c r="AXE62" s="3"/>
      <c r="AXF62" s="3"/>
      <c r="AXG62" s="3"/>
      <c r="AXH62" s="3"/>
      <c r="AXI62" s="3"/>
      <c r="AXJ62" s="3"/>
      <c r="AXK62" s="3"/>
      <c r="AXL62" s="3"/>
      <c r="AXM62" s="3"/>
      <c r="AXN62" s="3"/>
      <c r="AXO62" s="3"/>
      <c r="AXP62" s="3"/>
      <c r="AXQ62" s="3"/>
      <c r="AXR62" s="3"/>
      <c r="AXS62" s="3"/>
      <c r="AXT62" s="3"/>
      <c r="AXU62" s="3"/>
      <c r="AXV62" s="3"/>
      <c r="AXW62" s="3"/>
      <c r="AXX62" s="3"/>
      <c r="AXY62" s="3"/>
      <c r="AXZ62" s="3"/>
      <c r="AYA62" s="3"/>
      <c r="AYB62" s="3"/>
      <c r="AYC62" s="3"/>
      <c r="AYD62" s="3"/>
      <c r="AYE62" s="3"/>
      <c r="AYF62" s="3"/>
      <c r="AYG62" s="3"/>
      <c r="AYH62" s="3"/>
      <c r="AYI62" s="3"/>
      <c r="AYJ62" s="3"/>
      <c r="AYK62" s="3"/>
      <c r="AYL62" s="3"/>
      <c r="AYM62" s="3"/>
      <c r="AYN62" s="3"/>
      <c r="AYO62" s="3"/>
      <c r="AYP62" s="3"/>
      <c r="AYQ62" s="3"/>
      <c r="AYR62" s="3"/>
      <c r="AYS62" s="3"/>
      <c r="AYT62" s="3"/>
      <c r="AYU62" s="3"/>
      <c r="AYV62" s="3"/>
      <c r="AYW62" s="3"/>
      <c r="AYX62" s="3"/>
      <c r="AYY62" s="3"/>
      <c r="AYZ62" s="3"/>
      <c r="AZA62" s="3"/>
      <c r="AZB62" s="3"/>
      <c r="AZC62" s="3"/>
      <c r="AZD62" s="3"/>
      <c r="AZE62" s="3"/>
      <c r="AZF62" s="3"/>
      <c r="AZG62" s="3"/>
      <c r="AZH62" s="3"/>
      <c r="AZI62" s="3"/>
      <c r="AZJ62" s="3"/>
      <c r="AZK62" s="3"/>
      <c r="AZL62" s="3"/>
      <c r="AZM62" s="3"/>
      <c r="AZN62" s="3"/>
      <c r="AZO62" s="3"/>
      <c r="AZP62" s="3"/>
      <c r="AZQ62" s="3"/>
      <c r="AZR62" s="3"/>
      <c r="AZS62" s="3"/>
      <c r="AZT62" s="3"/>
      <c r="AZU62" s="3"/>
      <c r="AZV62" s="3"/>
      <c r="AZW62" s="3"/>
      <c r="AZX62" s="3"/>
      <c r="AZY62" s="3"/>
      <c r="AZZ62" s="3"/>
      <c r="BAA62" s="3"/>
      <c r="BAB62" s="3"/>
      <c r="BAC62" s="3"/>
      <c r="BAD62" s="3"/>
      <c r="BAE62" s="3"/>
      <c r="BAF62" s="3"/>
      <c r="BAG62" s="3"/>
      <c r="BAH62" s="3"/>
      <c r="BAI62" s="3"/>
      <c r="BAJ62" s="3"/>
      <c r="BAK62" s="3"/>
      <c r="BAL62" s="3"/>
      <c r="BAM62" s="3"/>
      <c r="BAN62" s="3"/>
      <c r="BAO62" s="3"/>
      <c r="BAP62" s="3"/>
      <c r="BAQ62" s="3"/>
      <c r="BAR62" s="3"/>
      <c r="BAS62" s="3"/>
      <c r="BAT62" s="3"/>
      <c r="BAU62" s="3"/>
      <c r="BAV62" s="3"/>
      <c r="BAW62" s="3"/>
      <c r="BAX62" s="3"/>
      <c r="BAY62" s="3"/>
      <c r="BAZ62" s="3"/>
      <c r="BBA62" s="3"/>
      <c r="BBB62" s="3"/>
      <c r="BBC62" s="3"/>
      <c r="BBD62" s="3"/>
      <c r="BBE62" s="3"/>
      <c r="BBF62" s="3"/>
      <c r="BBG62" s="3"/>
      <c r="BBH62" s="3"/>
      <c r="BBI62" s="3"/>
      <c r="BBJ62" s="3"/>
      <c r="BBK62" s="3"/>
      <c r="BBL62" s="3"/>
      <c r="BBM62" s="3"/>
      <c r="BBN62" s="3"/>
      <c r="BBO62" s="3"/>
      <c r="BBP62" s="3"/>
      <c r="BBQ62" s="3"/>
      <c r="BBR62" s="3"/>
      <c r="BBS62" s="3"/>
      <c r="BBT62" s="3"/>
      <c r="BBU62" s="3"/>
      <c r="BBV62" s="3"/>
      <c r="BBW62" s="3"/>
      <c r="BBX62" s="3"/>
      <c r="BBY62" s="3"/>
      <c r="BBZ62" s="3"/>
      <c r="BCA62" s="3"/>
      <c r="BCB62" s="3"/>
      <c r="BCC62" s="3"/>
      <c r="BCD62" s="3"/>
      <c r="BCE62" s="3"/>
      <c r="BCF62" s="3"/>
      <c r="BCG62" s="3"/>
      <c r="BCH62" s="3"/>
      <c r="BCI62" s="3"/>
      <c r="BCJ62" s="3"/>
      <c r="BCK62" s="3"/>
      <c r="BCL62" s="3"/>
      <c r="BCM62" s="3"/>
      <c r="BCN62" s="3"/>
      <c r="BCO62" s="3"/>
      <c r="BCP62" s="3"/>
      <c r="BCQ62" s="3"/>
      <c r="BCR62" s="3"/>
      <c r="BCS62" s="3"/>
      <c r="BCT62" s="3"/>
      <c r="BCU62" s="3"/>
      <c r="BCV62" s="3"/>
      <c r="BCW62" s="3"/>
      <c r="BCX62" s="3"/>
      <c r="BCY62" s="3"/>
      <c r="BCZ62" s="3"/>
      <c r="BDA62" s="3"/>
      <c r="BDB62" s="3"/>
      <c r="BDC62" s="3"/>
      <c r="BDD62" s="3"/>
      <c r="BDE62" s="3"/>
      <c r="BDF62" s="3"/>
      <c r="BDG62" s="3"/>
      <c r="BDH62" s="3"/>
      <c r="BDI62" s="3"/>
      <c r="BDJ62" s="3"/>
      <c r="BDK62" s="3"/>
      <c r="BDL62" s="3"/>
      <c r="BDM62" s="3"/>
      <c r="BDN62" s="3"/>
      <c r="BDO62" s="3"/>
      <c r="BDP62" s="3"/>
      <c r="BDQ62" s="3"/>
      <c r="BDR62" s="3"/>
      <c r="BDS62" s="3"/>
      <c r="BDT62" s="3"/>
      <c r="BDU62" s="3"/>
      <c r="BDV62" s="3"/>
      <c r="BDW62" s="3"/>
      <c r="BDX62" s="3"/>
      <c r="BDY62" s="3"/>
      <c r="BDZ62" s="3"/>
      <c r="BEA62" s="3"/>
      <c r="BEB62" s="3"/>
      <c r="BEC62" s="3"/>
      <c r="BED62" s="3"/>
      <c r="BEE62" s="3"/>
      <c r="BEF62" s="3"/>
      <c r="BEG62" s="3"/>
      <c r="BEH62" s="3"/>
      <c r="BEI62" s="3"/>
      <c r="BEJ62" s="3"/>
      <c r="BEK62" s="3"/>
      <c r="BEL62" s="3"/>
      <c r="BEM62" s="3"/>
      <c r="BEN62" s="3"/>
      <c r="BEO62" s="3"/>
      <c r="BEP62" s="3"/>
      <c r="BEQ62" s="3"/>
      <c r="BER62" s="3"/>
      <c r="BES62" s="3"/>
      <c r="BET62" s="3"/>
      <c r="BEU62" s="3"/>
      <c r="BEV62" s="3"/>
      <c r="BEW62" s="3"/>
      <c r="BEX62" s="3"/>
      <c r="BEY62" s="3"/>
      <c r="BEZ62" s="3"/>
      <c r="BFA62" s="3"/>
      <c r="BFB62" s="3"/>
      <c r="BFC62" s="3"/>
      <c r="BFD62" s="3"/>
      <c r="BFE62" s="3"/>
      <c r="BFF62" s="3"/>
      <c r="BFG62" s="3"/>
      <c r="BFH62" s="3"/>
      <c r="BFI62" s="3"/>
      <c r="BFJ62" s="3"/>
      <c r="BFK62" s="3"/>
      <c r="BFL62" s="3"/>
      <c r="BFM62" s="3"/>
      <c r="BFN62" s="3"/>
      <c r="BFO62" s="3"/>
      <c r="BFP62" s="3"/>
      <c r="BFQ62" s="3"/>
      <c r="BFR62" s="3"/>
      <c r="BFS62" s="3"/>
      <c r="BFT62" s="3"/>
      <c r="BFU62" s="3"/>
      <c r="BFV62" s="3"/>
      <c r="BFW62" s="3"/>
      <c r="BFX62" s="3"/>
      <c r="BFY62" s="3"/>
      <c r="BFZ62" s="3"/>
      <c r="BGA62" s="3"/>
      <c r="BGB62" s="3"/>
      <c r="BGC62" s="3"/>
      <c r="BGD62" s="3"/>
      <c r="BGE62" s="3"/>
      <c r="BGF62" s="3"/>
      <c r="BGG62" s="3"/>
      <c r="BGH62" s="3"/>
      <c r="BGI62" s="3"/>
      <c r="BGJ62" s="3"/>
      <c r="BGK62" s="3"/>
      <c r="BGL62" s="3"/>
      <c r="BGM62" s="3"/>
      <c r="BGN62" s="3"/>
      <c r="BGO62" s="3"/>
      <c r="BGP62" s="3"/>
      <c r="BGQ62" s="3"/>
      <c r="BGR62" s="3"/>
      <c r="BGS62" s="3"/>
      <c r="BGT62" s="3"/>
      <c r="BGU62" s="3"/>
      <c r="BGV62" s="3"/>
      <c r="BGW62" s="3"/>
      <c r="BGX62" s="3"/>
      <c r="BGY62" s="3"/>
      <c r="BGZ62" s="3"/>
      <c r="BHA62" s="3"/>
      <c r="BHB62" s="3"/>
      <c r="BHC62" s="3"/>
      <c r="BHD62" s="3"/>
      <c r="BHE62" s="3"/>
      <c r="BHF62" s="3"/>
      <c r="BHG62" s="3"/>
      <c r="BHH62" s="3"/>
      <c r="BHI62" s="3"/>
      <c r="BHJ62" s="3"/>
      <c r="BHK62" s="3"/>
      <c r="BHL62" s="3"/>
      <c r="BHM62" s="3"/>
      <c r="BHN62" s="3"/>
      <c r="BHO62" s="3"/>
      <c r="BHP62" s="3"/>
      <c r="BHQ62" s="3"/>
      <c r="BHR62" s="3"/>
      <c r="BHS62" s="3"/>
      <c r="BHT62" s="3"/>
      <c r="BHU62" s="3"/>
      <c r="BHV62" s="3"/>
      <c r="BHW62" s="3"/>
      <c r="BHX62" s="3"/>
      <c r="BHY62" s="3"/>
      <c r="BHZ62" s="3"/>
      <c r="BIA62" s="3"/>
      <c r="BIB62" s="3"/>
      <c r="BIC62" s="3"/>
      <c r="BID62" s="3"/>
      <c r="BIE62" s="3"/>
      <c r="BIF62" s="3"/>
      <c r="BIG62" s="3"/>
      <c r="BIH62" s="3"/>
      <c r="BII62" s="3"/>
      <c r="BIJ62" s="3"/>
      <c r="BIK62" s="3"/>
      <c r="BIL62" s="3"/>
      <c r="BIM62" s="3"/>
      <c r="BIN62" s="3"/>
      <c r="BIO62" s="3"/>
      <c r="BIP62" s="3"/>
      <c r="BIQ62" s="3"/>
      <c r="BIR62" s="3"/>
      <c r="BIS62" s="3"/>
      <c r="BIT62" s="3"/>
      <c r="BIU62" s="3"/>
      <c r="BIV62" s="3"/>
      <c r="BIW62" s="3"/>
      <c r="BIX62" s="3"/>
      <c r="BIY62" s="3"/>
      <c r="BIZ62" s="3"/>
      <c r="BJA62" s="3"/>
      <c r="BJB62" s="3"/>
      <c r="BJC62" s="3"/>
      <c r="BJD62" s="3"/>
      <c r="BJE62" s="3"/>
      <c r="BJF62" s="3"/>
      <c r="BJG62" s="3"/>
      <c r="BJH62" s="3"/>
      <c r="BJI62" s="3"/>
      <c r="BJJ62" s="3"/>
      <c r="BJK62" s="3"/>
      <c r="BJL62" s="3"/>
      <c r="BJM62" s="3"/>
      <c r="BJN62" s="3"/>
      <c r="BJO62" s="3"/>
      <c r="BJP62" s="3"/>
      <c r="BJQ62" s="3"/>
      <c r="BJR62" s="3"/>
      <c r="BJS62" s="3"/>
      <c r="BJT62" s="3"/>
      <c r="BJU62" s="3"/>
      <c r="BJV62" s="3"/>
      <c r="BJW62" s="3"/>
      <c r="BJX62" s="3"/>
      <c r="BJY62" s="3"/>
      <c r="BJZ62" s="3"/>
      <c r="BKA62" s="3"/>
      <c r="BKB62" s="3"/>
      <c r="BKC62" s="3"/>
      <c r="BKD62" s="3"/>
      <c r="BKE62" s="3"/>
      <c r="BKF62" s="3"/>
      <c r="BKG62" s="3"/>
      <c r="BKH62" s="3"/>
      <c r="BKI62" s="3"/>
      <c r="BKJ62" s="3"/>
      <c r="BKK62" s="3"/>
      <c r="BKL62" s="3"/>
      <c r="BKM62" s="3"/>
      <c r="BKN62" s="3"/>
      <c r="BKO62" s="3"/>
      <c r="BKP62" s="3"/>
      <c r="BKQ62" s="3"/>
      <c r="BKR62" s="3"/>
      <c r="BKS62" s="3"/>
      <c r="BKT62" s="3"/>
      <c r="BKU62" s="3"/>
      <c r="BKV62" s="3"/>
      <c r="BKW62" s="3"/>
      <c r="BKX62" s="3"/>
      <c r="BKY62" s="3"/>
      <c r="BKZ62" s="3"/>
      <c r="BLA62" s="3"/>
      <c r="BLB62" s="3"/>
      <c r="BLC62" s="3"/>
      <c r="BLD62" s="3"/>
      <c r="BLE62" s="3"/>
      <c r="BLF62" s="3"/>
      <c r="BLG62" s="3"/>
      <c r="BLH62" s="3"/>
      <c r="BLI62" s="3"/>
      <c r="BLJ62" s="3"/>
      <c r="BLK62" s="3"/>
      <c r="BLL62" s="3"/>
      <c r="BLM62" s="3"/>
      <c r="BLN62" s="3"/>
      <c r="BLO62" s="3"/>
      <c r="BLP62" s="3"/>
      <c r="BLQ62" s="3"/>
      <c r="BLR62" s="3"/>
      <c r="BLS62" s="3"/>
      <c r="BLT62" s="3"/>
      <c r="BLU62" s="3"/>
      <c r="BLV62" s="3"/>
      <c r="BLW62" s="3"/>
      <c r="BLX62" s="3"/>
      <c r="BLY62" s="3"/>
      <c r="BLZ62" s="3"/>
      <c r="BMA62" s="3"/>
      <c r="BMB62" s="3"/>
      <c r="BMC62" s="3"/>
      <c r="BMD62" s="3"/>
      <c r="BME62" s="3"/>
      <c r="BMF62" s="3"/>
      <c r="BMG62" s="3"/>
      <c r="BMH62" s="3"/>
      <c r="BMI62" s="3"/>
      <c r="BMJ62" s="3"/>
      <c r="BMK62" s="3"/>
      <c r="BML62" s="3"/>
      <c r="BMM62" s="3"/>
      <c r="BMN62" s="3"/>
      <c r="BMO62" s="3"/>
      <c r="BMP62" s="3"/>
      <c r="BMQ62" s="3"/>
      <c r="BMR62" s="3"/>
      <c r="BMS62" s="3"/>
      <c r="BMT62" s="3"/>
      <c r="BMU62" s="3"/>
      <c r="BMV62" s="3"/>
      <c r="BMW62" s="3"/>
      <c r="BMX62" s="3"/>
      <c r="BMY62" s="3"/>
      <c r="BMZ62" s="3"/>
      <c r="BNA62" s="3"/>
      <c r="BNB62" s="3"/>
      <c r="BNC62" s="3"/>
      <c r="BND62" s="3"/>
      <c r="BNE62" s="3"/>
      <c r="BNF62" s="3"/>
      <c r="BNG62" s="3"/>
      <c r="BNH62" s="3"/>
      <c r="BNI62" s="3"/>
      <c r="BNJ62" s="3"/>
      <c r="BNK62" s="3"/>
      <c r="BNL62" s="3"/>
      <c r="BNM62" s="3"/>
      <c r="BNN62" s="3"/>
      <c r="BNO62" s="3"/>
      <c r="BNP62" s="3"/>
      <c r="BNQ62" s="3"/>
      <c r="BNR62" s="3"/>
      <c r="BNS62" s="3"/>
      <c r="BNT62" s="3"/>
      <c r="BNU62" s="3"/>
      <c r="BNV62" s="3"/>
      <c r="BNW62" s="3"/>
      <c r="BNX62" s="3"/>
      <c r="BNY62" s="3"/>
      <c r="BNZ62" s="3"/>
      <c r="BOA62" s="3"/>
      <c r="BOB62" s="3"/>
      <c r="BOC62" s="3"/>
      <c r="BOD62" s="3"/>
      <c r="BOE62" s="3"/>
      <c r="BOF62" s="3"/>
      <c r="BOG62" s="3"/>
      <c r="BOH62" s="3"/>
      <c r="BOI62" s="3"/>
      <c r="BOJ62" s="3"/>
      <c r="BOK62" s="3"/>
      <c r="BOL62" s="3"/>
      <c r="BOM62" s="3"/>
      <c r="BON62" s="3"/>
      <c r="BOO62" s="3"/>
      <c r="BOP62" s="3"/>
      <c r="BOQ62" s="3"/>
      <c r="BOR62" s="3"/>
      <c r="BOS62" s="3"/>
      <c r="BOT62" s="3"/>
      <c r="BOU62" s="3"/>
      <c r="BOV62" s="3"/>
      <c r="BOW62" s="3"/>
      <c r="BOX62" s="3"/>
      <c r="BOY62" s="3"/>
      <c r="BOZ62" s="3"/>
      <c r="BPA62" s="3"/>
      <c r="BPB62" s="3"/>
      <c r="BPC62" s="3"/>
      <c r="BPD62" s="3"/>
      <c r="BPE62" s="3"/>
      <c r="BPF62" s="3"/>
      <c r="BPG62" s="3"/>
      <c r="BPH62" s="3"/>
      <c r="BPI62" s="3"/>
      <c r="BPJ62" s="3"/>
      <c r="BPK62" s="3"/>
      <c r="BPL62" s="3"/>
      <c r="BPM62" s="3"/>
      <c r="BPN62" s="3"/>
      <c r="BPO62" s="3"/>
      <c r="BPP62" s="3"/>
      <c r="BPQ62" s="3"/>
      <c r="BPR62" s="3"/>
      <c r="BPS62" s="3"/>
      <c r="BPT62" s="3"/>
      <c r="BPU62" s="3"/>
      <c r="BPV62" s="3"/>
      <c r="BPW62" s="3"/>
      <c r="BPX62" s="3"/>
      <c r="BPY62" s="3"/>
      <c r="BPZ62" s="3"/>
      <c r="BQA62" s="3"/>
      <c r="BQB62" s="3"/>
      <c r="BQC62" s="3"/>
      <c r="BQD62" s="3"/>
      <c r="BQE62" s="3"/>
      <c r="BQF62" s="3"/>
      <c r="BQG62" s="3"/>
      <c r="BQH62" s="3"/>
      <c r="BQI62" s="3"/>
      <c r="BQJ62" s="3"/>
      <c r="BQK62" s="3"/>
      <c r="BQL62" s="3"/>
      <c r="BQM62" s="3"/>
      <c r="BQN62" s="3"/>
      <c r="BQO62" s="3"/>
      <c r="BQP62" s="3"/>
      <c r="BQQ62" s="3"/>
      <c r="BQR62" s="3"/>
      <c r="BQS62" s="3"/>
      <c r="BQT62" s="3"/>
      <c r="BQU62" s="3"/>
      <c r="BQV62" s="3"/>
      <c r="BQW62" s="3"/>
      <c r="BQX62" s="3"/>
      <c r="BQY62" s="3"/>
      <c r="BQZ62" s="3"/>
      <c r="BRA62" s="3"/>
      <c r="BRB62" s="3"/>
      <c r="BRC62" s="3"/>
      <c r="BRD62" s="3"/>
      <c r="BRE62" s="3"/>
      <c r="BRF62" s="3"/>
      <c r="BRG62" s="3"/>
      <c r="BRH62" s="3"/>
      <c r="BRI62" s="3"/>
      <c r="BRJ62" s="3"/>
      <c r="BRK62" s="3"/>
      <c r="BRL62" s="3"/>
      <c r="BRM62" s="3"/>
      <c r="BRN62" s="3"/>
      <c r="BRO62" s="3"/>
      <c r="BRP62" s="3"/>
      <c r="BRQ62" s="3"/>
      <c r="BRR62" s="3"/>
      <c r="BRS62" s="3"/>
      <c r="BRT62" s="3"/>
      <c r="BRU62" s="3"/>
      <c r="BRV62" s="3"/>
      <c r="BRW62" s="3"/>
      <c r="BRX62" s="3"/>
      <c r="BRY62" s="3"/>
      <c r="BRZ62" s="3"/>
      <c r="BSA62" s="3"/>
      <c r="BSB62" s="3"/>
      <c r="BSC62" s="3"/>
      <c r="BSD62" s="3"/>
      <c r="BSE62" s="3"/>
      <c r="BSF62" s="3"/>
      <c r="BSG62" s="3"/>
      <c r="BSH62" s="3"/>
      <c r="BSI62" s="3"/>
      <c r="BSJ62" s="3"/>
      <c r="BSK62" s="3"/>
      <c r="BSL62" s="3"/>
      <c r="BSM62" s="3"/>
      <c r="BSN62" s="3"/>
      <c r="BSO62" s="3"/>
      <c r="BSP62" s="3"/>
      <c r="BSQ62" s="3"/>
      <c r="BSR62" s="3"/>
      <c r="BSS62" s="3"/>
      <c r="BST62" s="3"/>
      <c r="BSU62" s="3"/>
      <c r="BSV62" s="3"/>
      <c r="BSW62" s="3"/>
      <c r="BSX62" s="3"/>
      <c r="BSY62" s="3"/>
      <c r="BSZ62" s="3"/>
      <c r="BTA62" s="3"/>
      <c r="BTB62" s="3"/>
      <c r="BTC62" s="3"/>
      <c r="BTD62" s="3"/>
      <c r="BTE62" s="3"/>
      <c r="BTF62" s="3"/>
      <c r="BTG62" s="3"/>
      <c r="BTH62" s="3"/>
      <c r="BTI62" s="3"/>
      <c r="BTJ62" s="3"/>
      <c r="BTK62" s="3"/>
      <c r="BTL62" s="3"/>
      <c r="BTM62" s="3"/>
      <c r="BTN62" s="3"/>
      <c r="BTO62" s="3"/>
      <c r="BTP62" s="3"/>
      <c r="BTQ62" s="3"/>
      <c r="BTR62" s="3"/>
      <c r="BTS62" s="3"/>
      <c r="BTT62" s="3"/>
      <c r="BTU62" s="3"/>
      <c r="BTV62" s="3"/>
      <c r="BTW62" s="3"/>
      <c r="BTX62" s="3"/>
      <c r="BTY62" s="3"/>
      <c r="BTZ62" s="3"/>
      <c r="BUA62" s="3"/>
      <c r="BUB62" s="3"/>
      <c r="BUC62" s="3"/>
      <c r="BUD62" s="3"/>
      <c r="BUE62" s="3"/>
      <c r="BUF62" s="3"/>
      <c r="BUG62" s="3"/>
      <c r="BUH62" s="3"/>
      <c r="BUI62" s="3"/>
      <c r="BUJ62" s="3"/>
      <c r="BUK62" s="3"/>
      <c r="BUL62" s="3"/>
      <c r="BUM62" s="3"/>
      <c r="BUN62" s="3"/>
      <c r="BUO62" s="3"/>
      <c r="BUP62" s="3"/>
      <c r="BUQ62" s="3"/>
      <c r="BUR62" s="3"/>
      <c r="BUS62" s="3"/>
      <c r="BUT62" s="3"/>
      <c r="BUU62" s="3"/>
      <c r="BUV62" s="3"/>
      <c r="BUW62" s="3"/>
      <c r="BUX62" s="3"/>
      <c r="BUY62" s="3"/>
      <c r="BUZ62" s="3"/>
      <c r="BVA62" s="3"/>
      <c r="BVB62" s="3"/>
      <c r="BVC62" s="3"/>
      <c r="BVD62" s="3"/>
      <c r="BVE62" s="3"/>
      <c r="BVF62" s="3"/>
      <c r="BVG62" s="3"/>
      <c r="BVH62" s="3"/>
      <c r="BVI62" s="3"/>
      <c r="BVJ62" s="3"/>
      <c r="BVK62" s="3"/>
      <c r="BVL62" s="3"/>
      <c r="BVM62" s="3"/>
      <c r="BVN62" s="3"/>
      <c r="BVO62" s="3"/>
      <c r="BVP62" s="3"/>
      <c r="BVQ62" s="3"/>
      <c r="BVR62" s="3"/>
      <c r="BVS62" s="3"/>
      <c r="BVT62" s="3"/>
      <c r="BVU62" s="3"/>
      <c r="BVV62" s="3"/>
      <c r="BVW62" s="3"/>
      <c r="BVX62" s="3"/>
      <c r="BVY62" s="3"/>
      <c r="BVZ62" s="3"/>
      <c r="BWA62" s="3"/>
      <c r="BWB62" s="3"/>
      <c r="BWC62" s="3"/>
      <c r="BWD62" s="3"/>
      <c r="BWE62" s="3"/>
      <c r="BWF62" s="3"/>
      <c r="BWG62" s="3"/>
      <c r="BWH62" s="3"/>
      <c r="BWI62" s="3"/>
      <c r="BWJ62" s="3"/>
      <c r="BWK62" s="3"/>
      <c r="BWL62" s="3"/>
      <c r="BWM62" s="3"/>
      <c r="BWN62" s="3"/>
      <c r="BWO62" s="3"/>
      <c r="BWP62" s="3"/>
      <c r="BWQ62" s="3"/>
      <c r="BWR62" s="3"/>
      <c r="BWS62" s="3"/>
      <c r="BWT62" s="3"/>
      <c r="BWU62" s="3"/>
      <c r="BWV62" s="3"/>
      <c r="BWW62" s="3"/>
      <c r="BWX62" s="3"/>
      <c r="BWY62" s="3"/>
      <c r="BWZ62" s="3"/>
      <c r="BXA62" s="3"/>
      <c r="BXB62" s="3"/>
      <c r="BXC62" s="3"/>
      <c r="BXD62" s="3"/>
      <c r="BXE62" s="3"/>
      <c r="BXF62" s="3"/>
      <c r="BXG62" s="3"/>
      <c r="BXH62" s="3"/>
      <c r="BXI62" s="3"/>
      <c r="BXJ62" s="3"/>
      <c r="BXK62" s="3"/>
      <c r="BXL62" s="3"/>
      <c r="BXM62" s="3"/>
      <c r="BXN62" s="3"/>
      <c r="BXO62" s="3"/>
      <c r="BXP62" s="3"/>
      <c r="BXQ62" s="3"/>
      <c r="BXR62" s="3"/>
      <c r="BXS62" s="3"/>
      <c r="BXT62" s="3"/>
      <c r="BXU62" s="3"/>
      <c r="BXV62" s="3"/>
      <c r="BXW62" s="3"/>
      <c r="BXX62" s="3"/>
      <c r="BXY62" s="3"/>
      <c r="BXZ62" s="3"/>
      <c r="BYA62" s="3"/>
      <c r="BYB62" s="3"/>
      <c r="BYC62" s="3"/>
      <c r="BYD62" s="3"/>
      <c r="BYE62" s="3"/>
      <c r="BYF62" s="3"/>
      <c r="BYG62" s="3"/>
      <c r="BYH62" s="3"/>
      <c r="BYI62" s="3"/>
      <c r="BYJ62" s="3"/>
      <c r="BYK62" s="3"/>
      <c r="BYL62" s="3"/>
      <c r="BYM62" s="3"/>
      <c r="BYN62" s="3"/>
      <c r="BYO62" s="3"/>
      <c r="BYP62" s="3"/>
      <c r="BYQ62" s="3"/>
      <c r="BYR62" s="3"/>
      <c r="BYS62" s="3"/>
      <c r="BYT62" s="3"/>
      <c r="BYU62" s="3"/>
      <c r="BYV62" s="3"/>
      <c r="BYW62" s="3"/>
      <c r="BYX62" s="3"/>
      <c r="BYY62" s="3"/>
      <c r="BYZ62" s="3"/>
      <c r="BZA62" s="3"/>
      <c r="BZB62" s="3"/>
      <c r="BZC62" s="3"/>
      <c r="BZD62" s="3"/>
      <c r="BZE62" s="3"/>
      <c r="BZF62" s="3"/>
      <c r="BZG62" s="3"/>
      <c r="BZH62" s="3"/>
      <c r="BZI62" s="3"/>
      <c r="BZJ62" s="3"/>
      <c r="BZK62" s="3"/>
      <c r="BZL62" s="3"/>
      <c r="BZM62" s="3"/>
      <c r="BZN62" s="3"/>
      <c r="BZO62" s="3"/>
      <c r="BZP62" s="3"/>
      <c r="BZQ62" s="3"/>
      <c r="BZR62" s="3"/>
      <c r="BZS62" s="3"/>
      <c r="BZT62" s="3"/>
      <c r="BZU62" s="3"/>
      <c r="BZV62" s="3"/>
      <c r="BZW62" s="3"/>
      <c r="BZX62" s="3"/>
      <c r="BZY62" s="3"/>
      <c r="BZZ62" s="3"/>
      <c r="CAA62" s="3"/>
      <c r="CAB62" s="3"/>
      <c r="CAC62" s="3"/>
      <c r="CAD62" s="3"/>
      <c r="CAE62" s="3"/>
      <c r="CAF62" s="3"/>
      <c r="CAG62" s="3"/>
      <c r="CAH62" s="3"/>
      <c r="CAI62" s="3"/>
      <c r="CAJ62" s="3"/>
      <c r="CAK62" s="3"/>
      <c r="CAL62" s="3"/>
      <c r="CAM62" s="3"/>
      <c r="CAN62" s="3"/>
      <c r="CAO62" s="3"/>
      <c r="CAP62" s="3"/>
      <c r="CAQ62" s="3"/>
      <c r="CAR62" s="3"/>
      <c r="CAS62" s="3"/>
      <c r="CAT62" s="3"/>
      <c r="CAU62" s="3"/>
      <c r="CAV62" s="3"/>
      <c r="CAW62" s="3"/>
      <c r="CAX62" s="3"/>
      <c r="CAY62" s="3"/>
      <c r="CAZ62" s="3"/>
      <c r="CBA62" s="3"/>
      <c r="CBB62" s="3"/>
      <c r="CBC62" s="3"/>
      <c r="CBD62" s="3"/>
      <c r="CBE62" s="3"/>
      <c r="CBF62" s="3"/>
      <c r="CBG62" s="3"/>
      <c r="CBH62" s="3"/>
      <c r="CBI62" s="3"/>
      <c r="CBJ62" s="3"/>
      <c r="CBK62" s="3"/>
      <c r="CBL62" s="3"/>
      <c r="CBM62" s="3"/>
      <c r="CBN62" s="3"/>
      <c r="CBO62" s="3"/>
      <c r="CBP62" s="3"/>
      <c r="CBQ62" s="3"/>
      <c r="CBR62" s="3"/>
      <c r="CBS62" s="3"/>
      <c r="CBT62" s="3"/>
      <c r="CBU62" s="3"/>
      <c r="CBV62" s="3"/>
      <c r="CBW62" s="3"/>
      <c r="CBX62" s="3"/>
      <c r="CBY62" s="3"/>
      <c r="CBZ62" s="3"/>
      <c r="CCA62" s="3"/>
      <c r="CCB62" s="3"/>
      <c r="CCC62" s="3"/>
      <c r="CCD62" s="3"/>
      <c r="CCE62" s="3"/>
      <c r="CCF62" s="3"/>
      <c r="CCG62" s="3"/>
      <c r="CCH62" s="3"/>
      <c r="CCI62" s="3"/>
      <c r="CCJ62" s="3"/>
      <c r="CCK62" s="3"/>
      <c r="CCL62" s="3"/>
      <c r="CCM62" s="3"/>
      <c r="CCN62" s="3"/>
      <c r="CCO62" s="3"/>
      <c r="CCP62" s="3"/>
      <c r="CCQ62" s="3"/>
      <c r="CCR62" s="3"/>
      <c r="CCS62" s="3"/>
      <c r="CCT62" s="3"/>
      <c r="CCU62" s="3"/>
      <c r="CCV62" s="3"/>
      <c r="CCW62" s="3"/>
      <c r="CCX62" s="3"/>
      <c r="CCY62" s="3"/>
      <c r="CCZ62" s="3"/>
      <c r="CDA62" s="3"/>
      <c r="CDB62" s="3"/>
      <c r="CDC62" s="3"/>
      <c r="CDD62" s="3"/>
      <c r="CDE62" s="3"/>
      <c r="CDF62" s="3"/>
      <c r="CDG62" s="3"/>
      <c r="CDH62" s="3"/>
      <c r="CDI62" s="3"/>
      <c r="CDJ62" s="3"/>
      <c r="CDK62" s="3"/>
      <c r="CDL62" s="3"/>
      <c r="CDM62" s="3"/>
      <c r="CDN62" s="3"/>
      <c r="CDO62" s="3"/>
      <c r="CDP62" s="3"/>
      <c r="CDQ62" s="3"/>
      <c r="CDR62" s="3"/>
      <c r="CDS62" s="3"/>
      <c r="CDT62" s="3"/>
      <c r="CDU62" s="3"/>
      <c r="CDV62" s="3"/>
      <c r="CDW62" s="3"/>
      <c r="CDX62" s="3"/>
      <c r="CDY62" s="3"/>
      <c r="CDZ62" s="3"/>
      <c r="CEA62" s="3"/>
      <c r="CEB62" s="3"/>
      <c r="CEC62" s="3"/>
      <c r="CED62" s="3"/>
      <c r="CEE62" s="3"/>
      <c r="CEF62" s="3"/>
      <c r="CEG62" s="3"/>
      <c r="CEH62" s="3"/>
      <c r="CEI62" s="3"/>
      <c r="CEJ62" s="3"/>
      <c r="CEK62" s="3"/>
      <c r="CEL62" s="3"/>
      <c r="CEM62" s="3"/>
      <c r="CEN62" s="3"/>
      <c r="CEO62" s="3"/>
      <c r="CEP62" s="3"/>
      <c r="CEQ62" s="3"/>
      <c r="CER62" s="3"/>
      <c r="CES62" s="3"/>
      <c r="CET62" s="3"/>
      <c r="CEU62" s="3"/>
      <c r="CEV62" s="3"/>
      <c r="CEW62" s="3"/>
      <c r="CEX62" s="3"/>
      <c r="CEY62" s="3"/>
      <c r="CEZ62" s="3"/>
      <c r="CFA62" s="3"/>
      <c r="CFB62" s="3"/>
      <c r="CFC62" s="3"/>
      <c r="CFD62" s="3"/>
      <c r="CFE62" s="3"/>
      <c r="CFF62" s="3"/>
      <c r="CFG62" s="3"/>
      <c r="CFH62" s="3"/>
      <c r="CFI62" s="3"/>
      <c r="CFJ62" s="3"/>
      <c r="CFK62" s="3"/>
      <c r="CFL62" s="3"/>
      <c r="CFM62" s="3"/>
      <c r="CFN62" s="3"/>
      <c r="CFO62" s="3"/>
      <c r="CFP62" s="3"/>
      <c r="CFQ62" s="3"/>
      <c r="CFR62" s="3"/>
      <c r="CFS62" s="3"/>
      <c r="CFT62" s="3"/>
      <c r="CFU62" s="3"/>
      <c r="CFV62" s="3"/>
      <c r="CFW62" s="3"/>
    </row>
    <row r="63" spans="1:2207" s="6" customFormat="1" ht="85.5" customHeight="1" x14ac:dyDescent="0.25">
      <c r="A63" s="162"/>
      <c r="B63" s="141"/>
      <c r="C63" s="147"/>
      <c r="D63" s="259"/>
      <c r="E63" s="127"/>
      <c r="F63" s="166"/>
      <c r="G63" s="195"/>
      <c r="H63" s="110" t="s">
        <v>125</v>
      </c>
      <c r="I63" s="190"/>
      <c r="J63" s="190"/>
      <c r="K63" s="110" t="s">
        <v>115</v>
      </c>
      <c r="L63" s="125">
        <f>O63+P63+Q63+R63</f>
        <v>25000</v>
      </c>
      <c r="M63" s="125">
        <f>O63+P63+Q63+R63</f>
        <v>25000</v>
      </c>
      <c r="N63" s="132"/>
      <c r="O63" s="134">
        <v>0</v>
      </c>
      <c r="P63" s="134">
        <v>12000</v>
      </c>
      <c r="Q63" s="134">
        <v>13000</v>
      </c>
      <c r="R63" s="134">
        <v>0</v>
      </c>
      <c r="S63" s="136">
        <v>0.1</v>
      </c>
      <c r="T63" s="136">
        <v>0.3</v>
      </c>
      <c r="U63" s="136">
        <v>0.3</v>
      </c>
      <c r="V63" s="136">
        <v>0.3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  <c r="AMU63" s="3"/>
      <c r="AMV63" s="3"/>
      <c r="AMW63" s="3"/>
      <c r="AMX63" s="3"/>
      <c r="AMY63" s="3"/>
      <c r="AMZ63" s="3"/>
      <c r="ANA63" s="3"/>
      <c r="ANB63" s="3"/>
      <c r="ANC63" s="3"/>
      <c r="AND63" s="3"/>
      <c r="ANE63" s="3"/>
      <c r="ANF63" s="3"/>
      <c r="ANG63" s="3"/>
      <c r="ANH63" s="3"/>
      <c r="ANI63" s="3"/>
      <c r="ANJ63" s="3"/>
      <c r="ANK63" s="3"/>
      <c r="ANL63" s="3"/>
      <c r="ANM63" s="3"/>
      <c r="ANN63" s="3"/>
      <c r="ANO63" s="3"/>
      <c r="ANP63" s="3"/>
      <c r="ANQ63" s="3"/>
      <c r="ANR63" s="3"/>
      <c r="ANS63" s="3"/>
      <c r="ANT63" s="3"/>
      <c r="ANU63" s="3"/>
      <c r="ANV63" s="3"/>
      <c r="ANW63" s="3"/>
      <c r="ANX63" s="3"/>
      <c r="ANY63" s="3"/>
      <c r="ANZ63" s="3"/>
      <c r="AOA63" s="3"/>
      <c r="AOB63" s="3"/>
      <c r="AOC63" s="3"/>
      <c r="AOD63" s="3"/>
      <c r="AOE63" s="3"/>
      <c r="AOF63" s="3"/>
      <c r="AOG63" s="3"/>
      <c r="AOH63" s="3"/>
      <c r="AOI63" s="3"/>
      <c r="AOJ63" s="3"/>
      <c r="AOK63" s="3"/>
      <c r="AOL63" s="3"/>
      <c r="AOM63" s="3"/>
      <c r="AON63" s="3"/>
      <c r="AOO63" s="3"/>
      <c r="AOP63" s="3"/>
      <c r="AOQ63" s="3"/>
      <c r="AOR63" s="3"/>
      <c r="AOS63" s="3"/>
      <c r="AOT63" s="3"/>
      <c r="AOU63" s="3"/>
      <c r="AOV63" s="3"/>
      <c r="AOW63" s="3"/>
      <c r="AOX63" s="3"/>
      <c r="AOY63" s="3"/>
      <c r="AOZ63" s="3"/>
      <c r="APA63" s="3"/>
      <c r="APB63" s="3"/>
      <c r="APC63" s="3"/>
      <c r="APD63" s="3"/>
      <c r="APE63" s="3"/>
      <c r="APF63" s="3"/>
      <c r="APG63" s="3"/>
      <c r="APH63" s="3"/>
      <c r="API63" s="3"/>
      <c r="APJ63" s="3"/>
      <c r="APK63" s="3"/>
      <c r="APL63" s="3"/>
      <c r="APM63" s="3"/>
      <c r="APN63" s="3"/>
      <c r="APO63" s="3"/>
      <c r="APP63" s="3"/>
      <c r="APQ63" s="3"/>
      <c r="APR63" s="3"/>
      <c r="APS63" s="3"/>
      <c r="APT63" s="3"/>
      <c r="APU63" s="3"/>
      <c r="APV63" s="3"/>
      <c r="APW63" s="3"/>
      <c r="APX63" s="3"/>
      <c r="APY63" s="3"/>
      <c r="APZ63" s="3"/>
      <c r="AQA63" s="3"/>
      <c r="AQB63" s="3"/>
      <c r="AQC63" s="3"/>
      <c r="AQD63" s="3"/>
      <c r="AQE63" s="3"/>
      <c r="AQF63" s="3"/>
      <c r="AQG63" s="3"/>
      <c r="AQH63" s="3"/>
      <c r="AQI63" s="3"/>
      <c r="AQJ63" s="3"/>
      <c r="AQK63" s="3"/>
      <c r="AQL63" s="3"/>
      <c r="AQM63" s="3"/>
      <c r="AQN63" s="3"/>
      <c r="AQO63" s="3"/>
      <c r="AQP63" s="3"/>
      <c r="AQQ63" s="3"/>
      <c r="AQR63" s="3"/>
      <c r="AQS63" s="3"/>
      <c r="AQT63" s="3"/>
      <c r="AQU63" s="3"/>
      <c r="AQV63" s="3"/>
      <c r="AQW63" s="3"/>
      <c r="AQX63" s="3"/>
      <c r="AQY63" s="3"/>
      <c r="AQZ63" s="3"/>
      <c r="ARA63" s="3"/>
      <c r="ARB63" s="3"/>
      <c r="ARC63" s="3"/>
      <c r="ARD63" s="3"/>
      <c r="ARE63" s="3"/>
      <c r="ARF63" s="3"/>
      <c r="ARG63" s="3"/>
      <c r="ARH63" s="3"/>
      <c r="ARI63" s="3"/>
      <c r="ARJ63" s="3"/>
      <c r="ARK63" s="3"/>
      <c r="ARL63" s="3"/>
      <c r="ARM63" s="3"/>
      <c r="ARN63" s="3"/>
      <c r="ARO63" s="3"/>
      <c r="ARP63" s="3"/>
      <c r="ARQ63" s="3"/>
      <c r="ARR63" s="3"/>
      <c r="ARS63" s="3"/>
      <c r="ART63" s="3"/>
      <c r="ARU63" s="3"/>
      <c r="ARV63" s="3"/>
      <c r="ARW63" s="3"/>
      <c r="ARX63" s="3"/>
      <c r="ARY63" s="3"/>
      <c r="ARZ63" s="3"/>
      <c r="ASA63" s="3"/>
      <c r="ASB63" s="3"/>
      <c r="ASC63" s="3"/>
      <c r="ASD63" s="3"/>
      <c r="ASE63" s="3"/>
      <c r="ASF63" s="3"/>
      <c r="ASG63" s="3"/>
      <c r="ASH63" s="3"/>
      <c r="ASI63" s="3"/>
      <c r="ASJ63" s="3"/>
      <c r="ASK63" s="3"/>
      <c r="ASL63" s="3"/>
      <c r="ASM63" s="3"/>
      <c r="ASN63" s="3"/>
      <c r="ASO63" s="3"/>
      <c r="ASP63" s="3"/>
      <c r="ASQ63" s="3"/>
      <c r="ASR63" s="3"/>
      <c r="ASS63" s="3"/>
      <c r="AST63" s="3"/>
      <c r="ASU63" s="3"/>
      <c r="ASV63" s="3"/>
      <c r="ASW63" s="3"/>
      <c r="ASX63" s="3"/>
      <c r="ASY63" s="3"/>
      <c r="ASZ63" s="3"/>
      <c r="ATA63" s="3"/>
      <c r="ATB63" s="3"/>
      <c r="ATC63" s="3"/>
      <c r="ATD63" s="3"/>
      <c r="ATE63" s="3"/>
      <c r="ATF63" s="3"/>
      <c r="ATG63" s="3"/>
      <c r="ATH63" s="3"/>
      <c r="ATI63" s="3"/>
      <c r="ATJ63" s="3"/>
      <c r="ATK63" s="3"/>
      <c r="ATL63" s="3"/>
      <c r="ATM63" s="3"/>
      <c r="ATN63" s="3"/>
      <c r="ATO63" s="3"/>
      <c r="ATP63" s="3"/>
      <c r="ATQ63" s="3"/>
      <c r="ATR63" s="3"/>
      <c r="ATS63" s="3"/>
      <c r="ATT63" s="3"/>
      <c r="ATU63" s="3"/>
      <c r="ATV63" s="3"/>
      <c r="ATW63" s="3"/>
      <c r="ATX63" s="3"/>
      <c r="ATY63" s="3"/>
      <c r="ATZ63" s="3"/>
      <c r="AUA63" s="3"/>
      <c r="AUB63" s="3"/>
      <c r="AUC63" s="3"/>
      <c r="AUD63" s="3"/>
      <c r="AUE63" s="3"/>
      <c r="AUF63" s="3"/>
      <c r="AUG63" s="3"/>
      <c r="AUH63" s="3"/>
      <c r="AUI63" s="3"/>
      <c r="AUJ63" s="3"/>
      <c r="AUK63" s="3"/>
      <c r="AUL63" s="3"/>
      <c r="AUM63" s="3"/>
      <c r="AUN63" s="3"/>
      <c r="AUO63" s="3"/>
      <c r="AUP63" s="3"/>
      <c r="AUQ63" s="3"/>
      <c r="AUR63" s="3"/>
      <c r="AUS63" s="3"/>
      <c r="AUT63" s="3"/>
      <c r="AUU63" s="3"/>
      <c r="AUV63" s="3"/>
      <c r="AUW63" s="3"/>
      <c r="AUX63" s="3"/>
      <c r="AUY63" s="3"/>
      <c r="AUZ63" s="3"/>
      <c r="AVA63" s="3"/>
      <c r="AVB63" s="3"/>
      <c r="AVC63" s="3"/>
      <c r="AVD63" s="3"/>
      <c r="AVE63" s="3"/>
      <c r="AVF63" s="3"/>
      <c r="AVG63" s="3"/>
      <c r="AVH63" s="3"/>
      <c r="AVI63" s="3"/>
      <c r="AVJ63" s="3"/>
      <c r="AVK63" s="3"/>
      <c r="AVL63" s="3"/>
      <c r="AVM63" s="3"/>
      <c r="AVN63" s="3"/>
      <c r="AVO63" s="3"/>
      <c r="AVP63" s="3"/>
      <c r="AVQ63" s="3"/>
      <c r="AVR63" s="3"/>
      <c r="AVS63" s="3"/>
      <c r="AVT63" s="3"/>
      <c r="AVU63" s="3"/>
      <c r="AVV63" s="3"/>
      <c r="AVW63" s="3"/>
      <c r="AVX63" s="3"/>
      <c r="AVY63" s="3"/>
      <c r="AVZ63" s="3"/>
      <c r="AWA63" s="3"/>
      <c r="AWB63" s="3"/>
      <c r="AWC63" s="3"/>
      <c r="AWD63" s="3"/>
      <c r="AWE63" s="3"/>
      <c r="AWF63" s="3"/>
      <c r="AWG63" s="3"/>
      <c r="AWH63" s="3"/>
      <c r="AWI63" s="3"/>
      <c r="AWJ63" s="3"/>
      <c r="AWK63" s="3"/>
      <c r="AWL63" s="3"/>
      <c r="AWM63" s="3"/>
      <c r="AWN63" s="3"/>
      <c r="AWO63" s="3"/>
      <c r="AWP63" s="3"/>
      <c r="AWQ63" s="3"/>
      <c r="AWR63" s="3"/>
      <c r="AWS63" s="3"/>
      <c r="AWT63" s="3"/>
      <c r="AWU63" s="3"/>
      <c r="AWV63" s="3"/>
      <c r="AWW63" s="3"/>
      <c r="AWX63" s="3"/>
      <c r="AWY63" s="3"/>
      <c r="AWZ63" s="3"/>
      <c r="AXA63" s="3"/>
      <c r="AXB63" s="3"/>
      <c r="AXC63" s="3"/>
      <c r="AXD63" s="3"/>
      <c r="AXE63" s="3"/>
      <c r="AXF63" s="3"/>
      <c r="AXG63" s="3"/>
      <c r="AXH63" s="3"/>
      <c r="AXI63" s="3"/>
      <c r="AXJ63" s="3"/>
      <c r="AXK63" s="3"/>
      <c r="AXL63" s="3"/>
      <c r="AXM63" s="3"/>
      <c r="AXN63" s="3"/>
      <c r="AXO63" s="3"/>
      <c r="AXP63" s="3"/>
      <c r="AXQ63" s="3"/>
      <c r="AXR63" s="3"/>
      <c r="AXS63" s="3"/>
      <c r="AXT63" s="3"/>
      <c r="AXU63" s="3"/>
      <c r="AXV63" s="3"/>
      <c r="AXW63" s="3"/>
      <c r="AXX63" s="3"/>
      <c r="AXY63" s="3"/>
      <c r="AXZ63" s="3"/>
      <c r="AYA63" s="3"/>
      <c r="AYB63" s="3"/>
      <c r="AYC63" s="3"/>
      <c r="AYD63" s="3"/>
      <c r="AYE63" s="3"/>
      <c r="AYF63" s="3"/>
      <c r="AYG63" s="3"/>
      <c r="AYH63" s="3"/>
      <c r="AYI63" s="3"/>
      <c r="AYJ63" s="3"/>
      <c r="AYK63" s="3"/>
      <c r="AYL63" s="3"/>
      <c r="AYM63" s="3"/>
      <c r="AYN63" s="3"/>
      <c r="AYO63" s="3"/>
      <c r="AYP63" s="3"/>
      <c r="AYQ63" s="3"/>
      <c r="AYR63" s="3"/>
      <c r="AYS63" s="3"/>
      <c r="AYT63" s="3"/>
      <c r="AYU63" s="3"/>
      <c r="AYV63" s="3"/>
      <c r="AYW63" s="3"/>
      <c r="AYX63" s="3"/>
      <c r="AYY63" s="3"/>
      <c r="AYZ63" s="3"/>
      <c r="AZA63" s="3"/>
      <c r="AZB63" s="3"/>
      <c r="AZC63" s="3"/>
      <c r="AZD63" s="3"/>
      <c r="AZE63" s="3"/>
      <c r="AZF63" s="3"/>
      <c r="AZG63" s="3"/>
      <c r="AZH63" s="3"/>
      <c r="AZI63" s="3"/>
      <c r="AZJ63" s="3"/>
      <c r="AZK63" s="3"/>
      <c r="AZL63" s="3"/>
      <c r="AZM63" s="3"/>
      <c r="AZN63" s="3"/>
      <c r="AZO63" s="3"/>
      <c r="AZP63" s="3"/>
      <c r="AZQ63" s="3"/>
      <c r="AZR63" s="3"/>
      <c r="AZS63" s="3"/>
      <c r="AZT63" s="3"/>
      <c r="AZU63" s="3"/>
      <c r="AZV63" s="3"/>
      <c r="AZW63" s="3"/>
      <c r="AZX63" s="3"/>
      <c r="AZY63" s="3"/>
      <c r="AZZ63" s="3"/>
      <c r="BAA63" s="3"/>
      <c r="BAB63" s="3"/>
      <c r="BAC63" s="3"/>
      <c r="BAD63" s="3"/>
      <c r="BAE63" s="3"/>
      <c r="BAF63" s="3"/>
      <c r="BAG63" s="3"/>
      <c r="BAH63" s="3"/>
      <c r="BAI63" s="3"/>
      <c r="BAJ63" s="3"/>
      <c r="BAK63" s="3"/>
      <c r="BAL63" s="3"/>
      <c r="BAM63" s="3"/>
      <c r="BAN63" s="3"/>
      <c r="BAO63" s="3"/>
      <c r="BAP63" s="3"/>
      <c r="BAQ63" s="3"/>
      <c r="BAR63" s="3"/>
      <c r="BAS63" s="3"/>
      <c r="BAT63" s="3"/>
      <c r="BAU63" s="3"/>
      <c r="BAV63" s="3"/>
      <c r="BAW63" s="3"/>
      <c r="BAX63" s="3"/>
      <c r="BAY63" s="3"/>
      <c r="BAZ63" s="3"/>
      <c r="BBA63" s="3"/>
      <c r="BBB63" s="3"/>
      <c r="BBC63" s="3"/>
      <c r="BBD63" s="3"/>
      <c r="BBE63" s="3"/>
      <c r="BBF63" s="3"/>
      <c r="BBG63" s="3"/>
      <c r="BBH63" s="3"/>
      <c r="BBI63" s="3"/>
      <c r="BBJ63" s="3"/>
      <c r="BBK63" s="3"/>
      <c r="BBL63" s="3"/>
      <c r="BBM63" s="3"/>
      <c r="BBN63" s="3"/>
      <c r="BBO63" s="3"/>
      <c r="BBP63" s="3"/>
      <c r="BBQ63" s="3"/>
      <c r="BBR63" s="3"/>
      <c r="BBS63" s="3"/>
      <c r="BBT63" s="3"/>
      <c r="BBU63" s="3"/>
      <c r="BBV63" s="3"/>
      <c r="BBW63" s="3"/>
      <c r="BBX63" s="3"/>
      <c r="BBY63" s="3"/>
      <c r="BBZ63" s="3"/>
      <c r="BCA63" s="3"/>
      <c r="BCB63" s="3"/>
      <c r="BCC63" s="3"/>
      <c r="BCD63" s="3"/>
      <c r="BCE63" s="3"/>
      <c r="BCF63" s="3"/>
      <c r="BCG63" s="3"/>
      <c r="BCH63" s="3"/>
      <c r="BCI63" s="3"/>
      <c r="BCJ63" s="3"/>
      <c r="BCK63" s="3"/>
      <c r="BCL63" s="3"/>
      <c r="BCM63" s="3"/>
      <c r="BCN63" s="3"/>
      <c r="BCO63" s="3"/>
      <c r="BCP63" s="3"/>
      <c r="BCQ63" s="3"/>
      <c r="BCR63" s="3"/>
      <c r="BCS63" s="3"/>
      <c r="BCT63" s="3"/>
      <c r="BCU63" s="3"/>
      <c r="BCV63" s="3"/>
      <c r="BCW63" s="3"/>
      <c r="BCX63" s="3"/>
      <c r="BCY63" s="3"/>
      <c r="BCZ63" s="3"/>
      <c r="BDA63" s="3"/>
      <c r="BDB63" s="3"/>
      <c r="BDC63" s="3"/>
      <c r="BDD63" s="3"/>
      <c r="BDE63" s="3"/>
      <c r="BDF63" s="3"/>
      <c r="BDG63" s="3"/>
      <c r="BDH63" s="3"/>
      <c r="BDI63" s="3"/>
      <c r="BDJ63" s="3"/>
      <c r="BDK63" s="3"/>
      <c r="BDL63" s="3"/>
      <c r="BDM63" s="3"/>
      <c r="BDN63" s="3"/>
      <c r="BDO63" s="3"/>
      <c r="BDP63" s="3"/>
      <c r="BDQ63" s="3"/>
      <c r="BDR63" s="3"/>
      <c r="BDS63" s="3"/>
      <c r="BDT63" s="3"/>
      <c r="BDU63" s="3"/>
      <c r="BDV63" s="3"/>
      <c r="BDW63" s="3"/>
      <c r="BDX63" s="3"/>
      <c r="BDY63" s="3"/>
      <c r="BDZ63" s="3"/>
      <c r="BEA63" s="3"/>
      <c r="BEB63" s="3"/>
      <c r="BEC63" s="3"/>
      <c r="BED63" s="3"/>
      <c r="BEE63" s="3"/>
      <c r="BEF63" s="3"/>
      <c r="BEG63" s="3"/>
      <c r="BEH63" s="3"/>
      <c r="BEI63" s="3"/>
      <c r="BEJ63" s="3"/>
      <c r="BEK63" s="3"/>
      <c r="BEL63" s="3"/>
      <c r="BEM63" s="3"/>
      <c r="BEN63" s="3"/>
      <c r="BEO63" s="3"/>
      <c r="BEP63" s="3"/>
      <c r="BEQ63" s="3"/>
      <c r="BER63" s="3"/>
      <c r="BES63" s="3"/>
      <c r="BET63" s="3"/>
      <c r="BEU63" s="3"/>
      <c r="BEV63" s="3"/>
      <c r="BEW63" s="3"/>
      <c r="BEX63" s="3"/>
      <c r="BEY63" s="3"/>
      <c r="BEZ63" s="3"/>
      <c r="BFA63" s="3"/>
      <c r="BFB63" s="3"/>
      <c r="BFC63" s="3"/>
      <c r="BFD63" s="3"/>
      <c r="BFE63" s="3"/>
      <c r="BFF63" s="3"/>
      <c r="BFG63" s="3"/>
      <c r="BFH63" s="3"/>
      <c r="BFI63" s="3"/>
      <c r="BFJ63" s="3"/>
      <c r="BFK63" s="3"/>
      <c r="BFL63" s="3"/>
      <c r="BFM63" s="3"/>
      <c r="BFN63" s="3"/>
      <c r="BFO63" s="3"/>
      <c r="BFP63" s="3"/>
      <c r="BFQ63" s="3"/>
      <c r="BFR63" s="3"/>
      <c r="BFS63" s="3"/>
      <c r="BFT63" s="3"/>
      <c r="BFU63" s="3"/>
      <c r="BFV63" s="3"/>
      <c r="BFW63" s="3"/>
      <c r="BFX63" s="3"/>
      <c r="BFY63" s="3"/>
      <c r="BFZ63" s="3"/>
      <c r="BGA63" s="3"/>
      <c r="BGB63" s="3"/>
      <c r="BGC63" s="3"/>
      <c r="BGD63" s="3"/>
      <c r="BGE63" s="3"/>
      <c r="BGF63" s="3"/>
      <c r="BGG63" s="3"/>
      <c r="BGH63" s="3"/>
      <c r="BGI63" s="3"/>
      <c r="BGJ63" s="3"/>
      <c r="BGK63" s="3"/>
      <c r="BGL63" s="3"/>
      <c r="BGM63" s="3"/>
      <c r="BGN63" s="3"/>
      <c r="BGO63" s="3"/>
      <c r="BGP63" s="3"/>
      <c r="BGQ63" s="3"/>
      <c r="BGR63" s="3"/>
      <c r="BGS63" s="3"/>
      <c r="BGT63" s="3"/>
      <c r="BGU63" s="3"/>
      <c r="BGV63" s="3"/>
      <c r="BGW63" s="3"/>
      <c r="BGX63" s="3"/>
      <c r="BGY63" s="3"/>
      <c r="BGZ63" s="3"/>
      <c r="BHA63" s="3"/>
      <c r="BHB63" s="3"/>
      <c r="BHC63" s="3"/>
      <c r="BHD63" s="3"/>
      <c r="BHE63" s="3"/>
      <c r="BHF63" s="3"/>
      <c r="BHG63" s="3"/>
      <c r="BHH63" s="3"/>
      <c r="BHI63" s="3"/>
      <c r="BHJ63" s="3"/>
      <c r="BHK63" s="3"/>
      <c r="BHL63" s="3"/>
      <c r="BHM63" s="3"/>
      <c r="BHN63" s="3"/>
      <c r="BHO63" s="3"/>
      <c r="BHP63" s="3"/>
      <c r="BHQ63" s="3"/>
      <c r="BHR63" s="3"/>
      <c r="BHS63" s="3"/>
      <c r="BHT63" s="3"/>
      <c r="BHU63" s="3"/>
      <c r="BHV63" s="3"/>
      <c r="BHW63" s="3"/>
      <c r="BHX63" s="3"/>
      <c r="BHY63" s="3"/>
      <c r="BHZ63" s="3"/>
      <c r="BIA63" s="3"/>
      <c r="BIB63" s="3"/>
      <c r="BIC63" s="3"/>
      <c r="BID63" s="3"/>
      <c r="BIE63" s="3"/>
      <c r="BIF63" s="3"/>
      <c r="BIG63" s="3"/>
      <c r="BIH63" s="3"/>
      <c r="BII63" s="3"/>
      <c r="BIJ63" s="3"/>
      <c r="BIK63" s="3"/>
      <c r="BIL63" s="3"/>
      <c r="BIM63" s="3"/>
      <c r="BIN63" s="3"/>
      <c r="BIO63" s="3"/>
      <c r="BIP63" s="3"/>
      <c r="BIQ63" s="3"/>
      <c r="BIR63" s="3"/>
      <c r="BIS63" s="3"/>
      <c r="BIT63" s="3"/>
      <c r="BIU63" s="3"/>
      <c r="BIV63" s="3"/>
      <c r="BIW63" s="3"/>
      <c r="BIX63" s="3"/>
      <c r="BIY63" s="3"/>
      <c r="BIZ63" s="3"/>
      <c r="BJA63" s="3"/>
      <c r="BJB63" s="3"/>
      <c r="BJC63" s="3"/>
      <c r="BJD63" s="3"/>
      <c r="BJE63" s="3"/>
      <c r="BJF63" s="3"/>
      <c r="BJG63" s="3"/>
      <c r="BJH63" s="3"/>
      <c r="BJI63" s="3"/>
      <c r="BJJ63" s="3"/>
      <c r="BJK63" s="3"/>
      <c r="BJL63" s="3"/>
      <c r="BJM63" s="3"/>
      <c r="BJN63" s="3"/>
      <c r="BJO63" s="3"/>
      <c r="BJP63" s="3"/>
      <c r="BJQ63" s="3"/>
      <c r="BJR63" s="3"/>
      <c r="BJS63" s="3"/>
      <c r="BJT63" s="3"/>
      <c r="BJU63" s="3"/>
      <c r="BJV63" s="3"/>
      <c r="BJW63" s="3"/>
      <c r="BJX63" s="3"/>
      <c r="BJY63" s="3"/>
      <c r="BJZ63" s="3"/>
      <c r="BKA63" s="3"/>
      <c r="BKB63" s="3"/>
      <c r="BKC63" s="3"/>
      <c r="BKD63" s="3"/>
      <c r="BKE63" s="3"/>
      <c r="BKF63" s="3"/>
      <c r="BKG63" s="3"/>
      <c r="BKH63" s="3"/>
      <c r="BKI63" s="3"/>
      <c r="BKJ63" s="3"/>
      <c r="BKK63" s="3"/>
      <c r="BKL63" s="3"/>
      <c r="BKM63" s="3"/>
      <c r="BKN63" s="3"/>
      <c r="BKO63" s="3"/>
      <c r="BKP63" s="3"/>
      <c r="BKQ63" s="3"/>
      <c r="BKR63" s="3"/>
      <c r="BKS63" s="3"/>
      <c r="BKT63" s="3"/>
      <c r="BKU63" s="3"/>
      <c r="BKV63" s="3"/>
      <c r="BKW63" s="3"/>
      <c r="BKX63" s="3"/>
      <c r="BKY63" s="3"/>
      <c r="BKZ63" s="3"/>
      <c r="BLA63" s="3"/>
      <c r="BLB63" s="3"/>
      <c r="BLC63" s="3"/>
      <c r="BLD63" s="3"/>
      <c r="BLE63" s="3"/>
      <c r="BLF63" s="3"/>
      <c r="BLG63" s="3"/>
      <c r="BLH63" s="3"/>
      <c r="BLI63" s="3"/>
      <c r="BLJ63" s="3"/>
      <c r="BLK63" s="3"/>
      <c r="BLL63" s="3"/>
      <c r="BLM63" s="3"/>
      <c r="BLN63" s="3"/>
      <c r="BLO63" s="3"/>
      <c r="BLP63" s="3"/>
      <c r="BLQ63" s="3"/>
      <c r="BLR63" s="3"/>
      <c r="BLS63" s="3"/>
      <c r="BLT63" s="3"/>
      <c r="BLU63" s="3"/>
      <c r="BLV63" s="3"/>
      <c r="BLW63" s="3"/>
      <c r="BLX63" s="3"/>
      <c r="BLY63" s="3"/>
      <c r="BLZ63" s="3"/>
      <c r="BMA63" s="3"/>
      <c r="BMB63" s="3"/>
      <c r="BMC63" s="3"/>
      <c r="BMD63" s="3"/>
      <c r="BME63" s="3"/>
      <c r="BMF63" s="3"/>
      <c r="BMG63" s="3"/>
      <c r="BMH63" s="3"/>
      <c r="BMI63" s="3"/>
      <c r="BMJ63" s="3"/>
      <c r="BMK63" s="3"/>
      <c r="BML63" s="3"/>
      <c r="BMM63" s="3"/>
      <c r="BMN63" s="3"/>
      <c r="BMO63" s="3"/>
      <c r="BMP63" s="3"/>
      <c r="BMQ63" s="3"/>
      <c r="BMR63" s="3"/>
      <c r="BMS63" s="3"/>
      <c r="BMT63" s="3"/>
      <c r="BMU63" s="3"/>
      <c r="BMV63" s="3"/>
      <c r="BMW63" s="3"/>
      <c r="BMX63" s="3"/>
      <c r="BMY63" s="3"/>
      <c r="BMZ63" s="3"/>
      <c r="BNA63" s="3"/>
      <c r="BNB63" s="3"/>
      <c r="BNC63" s="3"/>
      <c r="BND63" s="3"/>
      <c r="BNE63" s="3"/>
      <c r="BNF63" s="3"/>
      <c r="BNG63" s="3"/>
      <c r="BNH63" s="3"/>
      <c r="BNI63" s="3"/>
      <c r="BNJ63" s="3"/>
      <c r="BNK63" s="3"/>
      <c r="BNL63" s="3"/>
      <c r="BNM63" s="3"/>
      <c r="BNN63" s="3"/>
      <c r="BNO63" s="3"/>
      <c r="BNP63" s="3"/>
      <c r="BNQ63" s="3"/>
      <c r="BNR63" s="3"/>
      <c r="BNS63" s="3"/>
      <c r="BNT63" s="3"/>
      <c r="BNU63" s="3"/>
      <c r="BNV63" s="3"/>
      <c r="BNW63" s="3"/>
      <c r="BNX63" s="3"/>
      <c r="BNY63" s="3"/>
      <c r="BNZ63" s="3"/>
      <c r="BOA63" s="3"/>
      <c r="BOB63" s="3"/>
      <c r="BOC63" s="3"/>
      <c r="BOD63" s="3"/>
      <c r="BOE63" s="3"/>
      <c r="BOF63" s="3"/>
      <c r="BOG63" s="3"/>
      <c r="BOH63" s="3"/>
      <c r="BOI63" s="3"/>
      <c r="BOJ63" s="3"/>
      <c r="BOK63" s="3"/>
      <c r="BOL63" s="3"/>
      <c r="BOM63" s="3"/>
      <c r="BON63" s="3"/>
      <c r="BOO63" s="3"/>
      <c r="BOP63" s="3"/>
      <c r="BOQ63" s="3"/>
      <c r="BOR63" s="3"/>
      <c r="BOS63" s="3"/>
      <c r="BOT63" s="3"/>
      <c r="BOU63" s="3"/>
      <c r="BOV63" s="3"/>
      <c r="BOW63" s="3"/>
      <c r="BOX63" s="3"/>
      <c r="BOY63" s="3"/>
      <c r="BOZ63" s="3"/>
      <c r="BPA63" s="3"/>
      <c r="BPB63" s="3"/>
      <c r="BPC63" s="3"/>
      <c r="BPD63" s="3"/>
      <c r="BPE63" s="3"/>
      <c r="BPF63" s="3"/>
      <c r="BPG63" s="3"/>
      <c r="BPH63" s="3"/>
      <c r="BPI63" s="3"/>
      <c r="BPJ63" s="3"/>
      <c r="BPK63" s="3"/>
      <c r="BPL63" s="3"/>
      <c r="BPM63" s="3"/>
      <c r="BPN63" s="3"/>
      <c r="BPO63" s="3"/>
      <c r="BPP63" s="3"/>
      <c r="BPQ63" s="3"/>
      <c r="BPR63" s="3"/>
      <c r="BPS63" s="3"/>
      <c r="BPT63" s="3"/>
      <c r="BPU63" s="3"/>
      <c r="BPV63" s="3"/>
      <c r="BPW63" s="3"/>
      <c r="BPX63" s="3"/>
      <c r="BPY63" s="3"/>
      <c r="BPZ63" s="3"/>
      <c r="BQA63" s="3"/>
      <c r="BQB63" s="3"/>
      <c r="BQC63" s="3"/>
      <c r="BQD63" s="3"/>
      <c r="BQE63" s="3"/>
      <c r="BQF63" s="3"/>
      <c r="BQG63" s="3"/>
      <c r="BQH63" s="3"/>
      <c r="BQI63" s="3"/>
      <c r="BQJ63" s="3"/>
      <c r="BQK63" s="3"/>
      <c r="BQL63" s="3"/>
      <c r="BQM63" s="3"/>
      <c r="BQN63" s="3"/>
      <c r="BQO63" s="3"/>
      <c r="BQP63" s="3"/>
      <c r="BQQ63" s="3"/>
      <c r="BQR63" s="3"/>
      <c r="BQS63" s="3"/>
      <c r="BQT63" s="3"/>
      <c r="BQU63" s="3"/>
      <c r="BQV63" s="3"/>
      <c r="BQW63" s="3"/>
      <c r="BQX63" s="3"/>
      <c r="BQY63" s="3"/>
      <c r="BQZ63" s="3"/>
      <c r="BRA63" s="3"/>
      <c r="BRB63" s="3"/>
      <c r="BRC63" s="3"/>
      <c r="BRD63" s="3"/>
      <c r="BRE63" s="3"/>
      <c r="BRF63" s="3"/>
      <c r="BRG63" s="3"/>
      <c r="BRH63" s="3"/>
      <c r="BRI63" s="3"/>
      <c r="BRJ63" s="3"/>
      <c r="BRK63" s="3"/>
      <c r="BRL63" s="3"/>
      <c r="BRM63" s="3"/>
      <c r="BRN63" s="3"/>
      <c r="BRO63" s="3"/>
      <c r="BRP63" s="3"/>
      <c r="BRQ63" s="3"/>
      <c r="BRR63" s="3"/>
      <c r="BRS63" s="3"/>
      <c r="BRT63" s="3"/>
      <c r="BRU63" s="3"/>
      <c r="BRV63" s="3"/>
      <c r="BRW63" s="3"/>
      <c r="BRX63" s="3"/>
      <c r="BRY63" s="3"/>
      <c r="BRZ63" s="3"/>
      <c r="BSA63" s="3"/>
      <c r="BSB63" s="3"/>
      <c r="BSC63" s="3"/>
      <c r="BSD63" s="3"/>
      <c r="BSE63" s="3"/>
      <c r="BSF63" s="3"/>
      <c r="BSG63" s="3"/>
      <c r="BSH63" s="3"/>
      <c r="BSI63" s="3"/>
      <c r="BSJ63" s="3"/>
      <c r="BSK63" s="3"/>
      <c r="BSL63" s="3"/>
      <c r="BSM63" s="3"/>
      <c r="BSN63" s="3"/>
      <c r="BSO63" s="3"/>
      <c r="BSP63" s="3"/>
      <c r="BSQ63" s="3"/>
      <c r="BSR63" s="3"/>
      <c r="BSS63" s="3"/>
      <c r="BST63" s="3"/>
      <c r="BSU63" s="3"/>
      <c r="BSV63" s="3"/>
      <c r="BSW63" s="3"/>
      <c r="BSX63" s="3"/>
      <c r="BSY63" s="3"/>
      <c r="BSZ63" s="3"/>
      <c r="BTA63" s="3"/>
      <c r="BTB63" s="3"/>
      <c r="BTC63" s="3"/>
      <c r="BTD63" s="3"/>
      <c r="BTE63" s="3"/>
      <c r="BTF63" s="3"/>
      <c r="BTG63" s="3"/>
      <c r="BTH63" s="3"/>
      <c r="BTI63" s="3"/>
      <c r="BTJ63" s="3"/>
      <c r="BTK63" s="3"/>
      <c r="BTL63" s="3"/>
      <c r="BTM63" s="3"/>
      <c r="BTN63" s="3"/>
      <c r="BTO63" s="3"/>
      <c r="BTP63" s="3"/>
      <c r="BTQ63" s="3"/>
      <c r="BTR63" s="3"/>
      <c r="BTS63" s="3"/>
      <c r="BTT63" s="3"/>
      <c r="BTU63" s="3"/>
      <c r="BTV63" s="3"/>
      <c r="BTW63" s="3"/>
      <c r="BTX63" s="3"/>
      <c r="BTY63" s="3"/>
      <c r="BTZ63" s="3"/>
      <c r="BUA63" s="3"/>
      <c r="BUB63" s="3"/>
      <c r="BUC63" s="3"/>
      <c r="BUD63" s="3"/>
      <c r="BUE63" s="3"/>
      <c r="BUF63" s="3"/>
      <c r="BUG63" s="3"/>
      <c r="BUH63" s="3"/>
      <c r="BUI63" s="3"/>
      <c r="BUJ63" s="3"/>
      <c r="BUK63" s="3"/>
      <c r="BUL63" s="3"/>
      <c r="BUM63" s="3"/>
      <c r="BUN63" s="3"/>
      <c r="BUO63" s="3"/>
      <c r="BUP63" s="3"/>
      <c r="BUQ63" s="3"/>
      <c r="BUR63" s="3"/>
      <c r="BUS63" s="3"/>
      <c r="BUT63" s="3"/>
      <c r="BUU63" s="3"/>
      <c r="BUV63" s="3"/>
      <c r="BUW63" s="3"/>
      <c r="BUX63" s="3"/>
      <c r="BUY63" s="3"/>
      <c r="BUZ63" s="3"/>
      <c r="BVA63" s="3"/>
      <c r="BVB63" s="3"/>
      <c r="BVC63" s="3"/>
      <c r="BVD63" s="3"/>
      <c r="BVE63" s="3"/>
      <c r="BVF63" s="3"/>
      <c r="BVG63" s="3"/>
      <c r="BVH63" s="3"/>
      <c r="BVI63" s="3"/>
      <c r="BVJ63" s="3"/>
      <c r="BVK63" s="3"/>
      <c r="BVL63" s="3"/>
      <c r="BVM63" s="3"/>
      <c r="BVN63" s="3"/>
      <c r="BVO63" s="3"/>
      <c r="BVP63" s="3"/>
      <c r="BVQ63" s="3"/>
      <c r="BVR63" s="3"/>
      <c r="BVS63" s="3"/>
      <c r="BVT63" s="3"/>
      <c r="BVU63" s="3"/>
      <c r="BVV63" s="3"/>
      <c r="BVW63" s="3"/>
      <c r="BVX63" s="3"/>
      <c r="BVY63" s="3"/>
      <c r="BVZ63" s="3"/>
      <c r="BWA63" s="3"/>
      <c r="BWB63" s="3"/>
      <c r="BWC63" s="3"/>
      <c r="BWD63" s="3"/>
      <c r="BWE63" s="3"/>
      <c r="BWF63" s="3"/>
      <c r="BWG63" s="3"/>
      <c r="BWH63" s="3"/>
      <c r="BWI63" s="3"/>
      <c r="BWJ63" s="3"/>
      <c r="BWK63" s="3"/>
      <c r="BWL63" s="3"/>
      <c r="BWM63" s="3"/>
      <c r="BWN63" s="3"/>
      <c r="BWO63" s="3"/>
      <c r="BWP63" s="3"/>
      <c r="BWQ63" s="3"/>
      <c r="BWR63" s="3"/>
      <c r="BWS63" s="3"/>
      <c r="BWT63" s="3"/>
      <c r="BWU63" s="3"/>
      <c r="BWV63" s="3"/>
      <c r="BWW63" s="3"/>
      <c r="BWX63" s="3"/>
      <c r="BWY63" s="3"/>
      <c r="BWZ63" s="3"/>
      <c r="BXA63" s="3"/>
      <c r="BXB63" s="3"/>
      <c r="BXC63" s="3"/>
      <c r="BXD63" s="3"/>
      <c r="BXE63" s="3"/>
      <c r="BXF63" s="3"/>
      <c r="BXG63" s="3"/>
      <c r="BXH63" s="3"/>
      <c r="BXI63" s="3"/>
      <c r="BXJ63" s="3"/>
      <c r="BXK63" s="3"/>
      <c r="BXL63" s="3"/>
      <c r="BXM63" s="3"/>
      <c r="BXN63" s="3"/>
      <c r="BXO63" s="3"/>
      <c r="BXP63" s="3"/>
      <c r="BXQ63" s="3"/>
      <c r="BXR63" s="3"/>
      <c r="BXS63" s="3"/>
      <c r="BXT63" s="3"/>
      <c r="BXU63" s="3"/>
      <c r="BXV63" s="3"/>
      <c r="BXW63" s="3"/>
      <c r="BXX63" s="3"/>
      <c r="BXY63" s="3"/>
      <c r="BXZ63" s="3"/>
      <c r="BYA63" s="3"/>
      <c r="BYB63" s="3"/>
      <c r="BYC63" s="3"/>
      <c r="BYD63" s="3"/>
      <c r="BYE63" s="3"/>
      <c r="BYF63" s="3"/>
      <c r="BYG63" s="3"/>
      <c r="BYH63" s="3"/>
      <c r="BYI63" s="3"/>
      <c r="BYJ63" s="3"/>
      <c r="BYK63" s="3"/>
      <c r="BYL63" s="3"/>
      <c r="BYM63" s="3"/>
      <c r="BYN63" s="3"/>
      <c r="BYO63" s="3"/>
      <c r="BYP63" s="3"/>
      <c r="BYQ63" s="3"/>
      <c r="BYR63" s="3"/>
      <c r="BYS63" s="3"/>
      <c r="BYT63" s="3"/>
      <c r="BYU63" s="3"/>
      <c r="BYV63" s="3"/>
      <c r="BYW63" s="3"/>
      <c r="BYX63" s="3"/>
      <c r="BYY63" s="3"/>
      <c r="BYZ63" s="3"/>
      <c r="BZA63" s="3"/>
      <c r="BZB63" s="3"/>
      <c r="BZC63" s="3"/>
      <c r="BZD63" s="3"/>
      <c r="BZE63" s="3"/>
      <c r="BZF63" s="3"/>
      <c r="BZG63" s="3"/>
      <c r="BZH63" s="3"/>
      <c r="BZI63" s="3"/>
      <c r="BZJ63" s="3"/>
      <c r="BZK63" s="3"/>
      <c r="BZL63" s="3"/>
      <c r="BZM63" s="3"/>
      <c r="BZN63" s="3"/>
      <c r="BZO63" s="3"/>
      <c r="BZP63" s="3"/>
      <c r="BZQ63" s="3"/>
      <c r="BZR63" s="3"/>
      <c r="BZS63" s="3"/>
      <c r="BZT63" s="3"/>
      <c r="BZU63" s="3"/>
      <c r="BZV63" s="3"/>
      <c r="BZW63" s="3"/>
      <c r="BZX63" s="3"/>
      <c r="BZY63" s="3"/>
      <c r="BZZ63" s="3"/>
      <c r="CAA63" s="3"/>
      <c r="CAB63" s="3"/>
      <c r="CAC63" s="3"/>
      <c r="CAD63" s="3"/>
      <c r="CAE63" s="3"/>
      <c r="CAF63" s="3"/>
      <c r="CAG63" s="3"/>
      <c r="CAH63" s="3"/>
      <c r="CAI63" s="3"/>
      <c r="CAJ63" s="3"/>
      <c r="CAK63" s="3"/>
      <c r="CAL63" s="3"/>
      <c r="CAM63" s="3"/>
      <c r="CAN63" s="3"/>
      <c r="CAO63" s="3"/>
      <c r="CAP63" s="3"/>
      <c r="CAQ63" s="3"/>
      <c r="CAR63" s="3"/>
      <c r="CAS63" s="3"/>
      <c r="CAT63" s="3"/>
      <c r="CAU63" s="3"/>
      <c r="CAV63" s="3"/>
      <c r="CAW63" s="3"/>
      <c r="CAX63" s="3"/>
      <c r="CAY63" s="3"/>
      <c r="CAZ63" s="3"/>
      <c r="CBA63" s="3"/>
      <c r="CBB63" s="3"/>
      <c r="CBC63" s="3"/>
      <c r="CBD63" s="3"/>
      <c r="CBE63" s="3"/>
      <c r="CBF63" s="3"/>
      <c r="CBG63" s="3"/>
      <c r="CBH63" s="3"/>
      <c r="CBI63" s="3"/>
      <c r="CBJ63" s="3"/>
      <c r="CBK63" s="3"/>
      <c r="CBL63" s="3"/>
      <c r="CBM63" s="3"/>
      <c r="CBN63" s="3"/>
      <c r="CBO63" s="3"/>
      <c r="CBP63" s="3"/>
      <c r="CBQ63" s="3"/>
      <c r="CBR63" s="3"/>
      <c r="CBS63" s="3"/>
      <c r="CBT63" s="3"/>
      <c r="CBU63" s="3"/>
      <c r="CBV63" s="3"/>
      <c r="CBW63" s="3"/>
      <c r="CBX63" s="3"/>
      <c r="CBY63" s="3"/>
      <c r="CBZ63" s="3"/>
      <c r="CCA63" s="3"/>
      <c r="CCB63" s="3"/>
      <c r="CCC63" s="3"/>
      <c r="CCD63" s="3"/>
      <c r="CCE63" s="3"/>
      <c r="CCF63" s="3"/>
      <c r="CCG63" s="3"/>
      <c r="CCH63" s="3"/>
      <c r="CCI63" s="3"/>
      <c r="CCJ63" s="3"/>
      <c r="CCK63" s="3"/>
      <c r="CCL63" s="3"/>
      <c r="CCM63" s="3"/>
      <c r="CCN63" s="3"/>
      <c r="CCO63" s="3"/>
      <c r="CCP63" s="3"/>
      <c r="CCQ63" s="3"/>
      <c r="CCR63" s="3"/>
      <c r="CCS63" s="3"/>
      <c r="CCT63" s="3"/>
      <c r="CCU63" s="3"/>
      <c r="CCV63" s="3"/>
      <c r="CCW63" s="3"/>
      <c r="CCX63" s="3"/>
      <c r="CCY63" s="3"/>
      <c r="CCZ63" s="3"/>
      <c r="CDA63" s="3"/>
      <c r="CDB63" s="3"/>
      <c r="CDC63" s="3"/>
      <c r="CDD63" s="3"/>
      <c r="CDE63" s="3"/>
      <c r="CDF63" s="3"/>
      <c r="CDG63" s="3"/>
      <c r="CDH63" s="3"/>
      <c r="CDI63" s="3"/>
      <c r="CDJ63" s="3"/>
      <c r="CDK63" s="3"/>
      <c r="CDL63" s="3"/>
      <c r="CDM63" s="3"/>
      <c r="CDN63" s="3"/>
      <c r="CDO63" s="3"/>
      <c r="CDP63" s="3"/>
      <c r="CDQ63" s="3"/>
      <c r="CDR63" s="3"/>
      <c r="CDS63" s="3"/>
      <c r="CDT63" s="3"/>
      <c r="CDU63" s="3"/>
      <c r="CDV63" s="3"/>
      <c r="CDW63" s="3"/>
      <c r="CDX63" s="3"/>
      <c r="CDY63" s="3"/>
      <c r="CDZ63" s="3"/>
      <c r="CEA63" s="3"/>
      <c r="CEB63" s="3"/>
      <c r="CEC63" s="3"/>
      <c r="CED63" s="3"/>
      <c r="CEE63" s="3"/>
      <c r="CEF63" s="3"/>
      <c r="CEG63" s="3"/>
      <c r="CEH63" s="3"/>
      <c r="CEI63" s="3"/>
      <c r="CEJ63" s="3"/>
      <c r="CEK63" s="3"/>
      <c r="CEL63" s="3"/>
      <c r="CEM63" s="3"/>
      <c r="CEN63" s="3"/>
      <c r="CEO63" s="3"/>
      <c r="CEP63" s="3"/>
      <c r="CEQ63" s="3"/>
      <c r="CER63" s="3"/>
      <c r="CES63" s="3"/>
      <c r="CET63" s="3"/>
      <c r="CEU63" s="3"/>
      <c r="CEV63" s="3"/>
      <c r="CEW63" s="3"/>
      <c r="CEX63" s="3"/>
      <c r="CEY63" s="3"/>
      <c r="CEZ63" s="3"/>
      <c r="CFA63" s="3"/>
      <c r="CFB63" s="3"/>
      <c r="CFC63" s="3"/>
      <c r="CFD63" s="3"/>
      <c r="CFE63" s="3"/>
      <c r="CFF63" s="3"/>
      <c r="CFG63" s="3"/>
      <c r="CFH63" s="3"/>
      <c r="CFI63" s="3"/>
      <c r="CFJ63" s="3"/>
      <c r="CFK63" s="3"/>
      <c r="CFL63" s="3"/>
      <c r="CFM63" s="3"/>
      <c r="CFN63" s="3"/>
      <c r="CFO63" s="3"/>
      <c r="CFP63" s="3"/>
      <c r="CFQ63" s="3"/>
      <c r="CFR63" s="3"/>
      <c r="CFS63" s="3"/>
      <c r="CFT63" s="3"/>
      <c r="CFU63" s="3"/>
      <c r="CFV63" s="3"/>
      <c r="CFW63" s="3"/>
    </row>
    <row r="64" spans="1:2207" s="6" customFormat="1" ht="65.25" customHeight="1" x14ac:dyDescent="0.25">
      <c r="A64" s="162"/>
      <c r="B64" s="141"/>
      <c r="C64" s="147"/>
      <c r="D64" s="259"/>
      <c r="E64" s="127"/>
      <c r="F64" s="166"/>
      <c r="G64" s="195"/>
      <c r="H64" s="126" t="s">
        <v>110</v>
      </c>
      <c r="I64" s="190"/>
      <c r="J64" s="190"/>
      <c r="K64" s="110" t="s">
        <v>116</v>
      </c>
      <c r="L64" s="125">
        <f>O64+P64+Q64+R64</f>
        <v>3000</v>
      </c>
      <c r="M64" s="125">
        <f>O64+P64+Q64+R64</f>
        <v>3000</v>
      </c>
      <c r="N64" s="132"/>
      <c r="O64" s="134">
        <v>0</v>
      </c>
      <c r="P64" s="134">
        <v>3000</v>
      </c>
      <c r="Q64" s="134">
        <v>0</v>
      </c>
      <c r="R64" s="134">
        <v>0</v>
      </c>
      <c r="S64" s="136">
        <v>0.2</v>
      </c>
      <c r="T64" s="136">
        <v>0.5</v>
      </c>
      <c r="U64" s="136">
        <v>0.15</v>
      </c>
      <c r="V64" s="136">
        <v>0.15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</row>
    <row r="65" spans="1:2207" s="6" customFormat="1" ht="38.25" customHeight="1" x14ac:dyDescent="0.25">
      <c r="A65" s="162"/>
      <c r="B65" s="141"/>
      <c r="C65" s="147"/>
      <c r="D65" s="259"/>
      <c r="E65" s="127"/>
      <c r="F65" s="166"/>
      <c r="G65" s="195"/>
      <c r="H65" s="196" t="s">
        <v>31</v>
      </c>
      <c r="I65" s="196"/>
      <c r="J65" s="196"/>
      <c r="K65" s="196"/>
      <c r="L65" s="24">
        <f>L59+L61+L63+L64</f>
        <v>112000</v>
      </c>
      <c r="M65" s="24">
        <f>M59+M61+M63+M64</f>
        <v>112000</v>
      </c>
      <c r="N65" s="24"/>
      <c r="O65" s="25">
        <f>SUM(O59:O64)</f>
        <v>0</v>
      </c>
      <c r="P65" s="25">
        <f>SUM(P59:P64)</f>
        <v>37000</v>
      </c>
      <c r="Q65" s="25">
        <f>SUM(Q59:Q64)</f>
        <v>53000</v>
      </c>
      <c r="R65" s="25">
        <f>SUM(R59:R64)</f>
        <v>22000</v>
      </c>
      <c r="S65" s="26">
        <f>(S59+S61+S63+S64)/4</f>
        <v>0.125</v>
      </c>
      <c r="T65" s="26">
        <f t="shared" ref="T65:V65" si="5">(T59+T61+T63+T64)/4</f>
        <v>0.35</v>
      </c>
      <c r="U65" s="26">
        <f t="shared" si="5"/>
        <v>0.26249999999999996</v>
      </c>
      <c r="V65" s="26">
        <f t="shared" si="5"/>
        <v>0.26249999999999996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</row>
    <row r="66" spans="1:2207" s="6" customFormat="1" ht="44.25" customHeight="1" x14ac:dyDescent="0.25">
      <c r="A66" s="162"/>
      <c r="B66" s="141"/>
      <c r="C66" s="147"/>
      <c r="D66" s="259"/>
      <c r="E66" s="127"/>
      <c r="F66" s="166"/>
      <c r="G66" s="195" t="s">
        <v>169</v>
      </c>
      <c r="H66" s="126" t="s">
        <v>170</v>
      </c>
      <c r="I66" s="190" t="s">
        <v>172</v>
      </c>
      <c r="J66" s="190" t="s">
        <v>172</v>
      </c>
      <c r="K66" s="190" t="s">
        <v>172</v>
      </c>
      <c r="L66" s="125">
        <f>O66+P66+Q66+R66</f>
        <v>100000</v>
      </c>
      <c r="M66" s="125">
        <f>L66</f>
        <v>100000</v>
      </c>
      <c r="N66" s="125"/>
      <c r="O66" s="134">
        <v>0</v>
      </c>
      <c r="P66" s="134">
        <v>0</v>
      </c>
      <c r="Q66" s="134">
        <v>0</v>
      </c>
      <c r="R66" s="134">
        <v>100000</v>
      </c>
      <c r="S66" s="136">
        <v>0.1</v>
      </c>
      <c r="T66" s="136">
        <v>0.1</v>
      </c>
      <c r="U66" s="136">
        <v>0.1</v>
      </c>
      <c r="V66" s="136">
        <v>0.7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</row>
    <row r="67" spans="1:2207" s="6" customFormat="1" ht="37.5" customHeight="1" x14ac:dyDescent="0.25">
      <c r="A67" s="162"/>
      <c r="B67" s="141"/>
      <c r="C67" s="147"/>
      <c r="D67" s="259"/>
      <c r="E67" s="127"/>
      <c r="F67" s="166"/>
      <c r="G67" s="195"/>
      <c r="H67" s="126" t="s">
        <v>171</v>
      </c>
      <c r="I67" s="190"/>
      <c r="J67" s="190"/>
      <c r="K67" s="190"/>
      <c r="L67" s="125">
        <f>O67+P67+Q67+R67</f>
        <v>75000</v>
      </c>
      <c r="M67" s="125">
        <f>L67</f>
        <v>75000</v>
      </c>
      <c r="N67" s="125"/>
      <c r="O67" s="134">
        <v>0</v>
      </c>
      <c r="P67" s="134">
        <v>25000</v>
      </c>
      <c r="Q67" s="134">
        <v>25000</v>
      </c>
      <c r="R67" s="134">
        <v>25000</v>
      </c>
      <c r="S67" s="136">
        <v>0.1</v>
      </c>
      <c r="T67" s="136">
        <v>0.3</v>
      </c>
      <c r="U67" s="136">
        <v>0.3</v>
      </c>
      <c r="V67" s="136">
        <v>0.3</v>
      </c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</row>
    <row r="68" spans="1:2207" s="6" customFormat="1" ht="24.75" customHeight="1" x14ac:dyDescent="0.25">
      <c r="A68" s="162"/>
      <c r="B68" s="141"/>
      <c r="C68" s="148"/>
      <c r="D68" s="260"/>
      <c r="E68" s="127"/>
      <c r="F68" s="166"/>
      <c r="G68" s="195"/>
      <c r="H68" s="196" t="s">
        <v>31</v>
      </c>
      <c r="I68" s="196"/>
      <c r="J68" s="196"/>
      <c r="K68" s="196"/>
      <c r="L68" s="24">
        <f>SUM(L66:L67)</f>
        <v>175000</v>
      </c>
      <c r="M68" s="24">
        <f>SUM(M66:M67)</f>
        <v>175000</v>
      </c>
      <c r="N68" s="24"/>
      <c r="O68" s="25">
        <f>SUM(O66:O67)</f>
        <v>0</v>
      </c>
      <c r="P68" s="25">
        <f>SUM(P66:P67)</f>
        <v>25000</v>
      </c>
      <c r="Q68" s="25">
        <f>SUM(Q66:Q67)</f>
        <v>25000</v>
      </c>
      <c r="R68" s="25">
        <f>SUM(R66:R67)</f>
        <v>125000</v>
      </c>
      <c r="S68" s="26">
        <f>(S66+S67)/2</f>
        <v>0.1</v>
      </c>
      <c r="T68" s="26">
        <f t="shared" ref="T68:V68" si="6">(T66+T67)/2</f>
        <v>0.2</v>
      </c>
      <c r="U68" s="26">
        <f t="shared" si="6"/>
        <v>0.2</v>
      </c>
      <c r="V68" s="26">
        <f t="shared" si="6"/>
        <v>0.5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</row>
    <row r="69" spans="1:2207" s="6" customFormat="1" ht="24.75" customHeight="1" x14ac:dyDescent="0.25">
      <c r="A69" s="162"/>
      <c r="B69" s="141"/>
      <c r="C69" s="249" t="s">
        <v>58</v>
      </c>
      <c r="D69" s="249"/>
      <c r="E69" s="249"/>
      <c r="F69" s="249"/>
      <c r="G69" s="249"/>
      <c r="H69" s="249"/>
      <c r="I69" s="249"/>
      <c r="J69" s="249"/>
      <c r="K69" s="249"/>
      <c r="L69" s="38">
        <f>L65+L57+L47+L42+L38+L34+L68</f>
        <v>351700</v>
      </c>
      <c r="M69" s="38">
        <f>M65+M57+M47+M42+M38+M34+M68</f>
        <v>351700</v>
      </c>
      <c r="N69" s="38"/>
      <c r="O69" s="38">
        <f>O65+O57+O47+O42+O38+O34+O68</f>
        <v>6750</v>
      </c>
      <c r="P69" s="38">
        <f>P65+P57+P47+P42+P38+P34+P68</f>
        <v>94750</v>
      </c>
      <c r="Q69" s="38">
        <f>Q65+Q57+Q47+Q42+Q38+Q34+Q68</f>
        <v>86750</v>
      </c>
      <c r="R69" s="38">
        <f>R65+R57+R47+R42+R38+R34+R68</f>
        <v>163450</v>
      </c>
      <c r="S69" s="39">
        <f>(S68+S65+S57+S47+S42+S38+S34)/7</f>
        <v>0.19166666666666665</v>
      </c>
      <c r="T69" s="39">
        <f>(T68+T65+T57+T47+T42+T38+T34)/7</f>
        <v>0.31428571428571433</v>
      </c>
      <c r="U69" s="39">
        <f>(U68+U65+U57+U47+U42+U38+U34)/7</f>
        <v>0.23273809523809522</v>
      </c>
      <c r="V69" s="39">
        <f>(V68+V65+V57+V47+V42+V38+V34)/7</f>
        <v>0.26130952380952382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</row>
    <row r="70" spans="1:2207" ht="41.25" customHeight="1" x14ac:dyDescent="0.25">
      <c r="A70" s="162"/>
      <c r="B70" s="141"/>
      <c r="C70" s="180" t="s">
        <v>212</v>
      </c>
      <c r="D70" s="195" t="s">
        <v>37</v>
      </c>
      <c r="E70" s="127"/>
      <c r="F70" s="166" t="s">
        <v>120</v>
      </c>
      <c r="G70" s="195" t="s">
        <v>121</v>
      </c>
      <c r="H70" s="126" t="s">
        <v>122</v>
      </c>
      <c r="I70" s="190" t="s">
        <v>38</v>
      </c>
      <c r="J70" s="190" t="s">
        <v>128</v>
      </c>
      <c r="K70" s="191" t="s">
        <v>127</v>
      </c>
      <c r="L70" s="130">
        <f>P70</f>
        <v>3000</v>
      </c>
      <c r="M70" s="130">
        <f>P70</f>
        <v>3000</v>
      </c>
      <c r="N70" s="130"/>
      <c r="O70" s="131">
        <v>0</v>
      </c>
      <c r="P70" s="131">
        <v>3000</v>
      </c>
      <c r="Q70" s="131">
        <v>0</v>
      </c>
      <c r="R70" s="131">
        <v>0</v>
      </c>
      <c r="S70" s="135">
        <v>0.2</v>
      </c>
      <c r="T70" s="135">
        <v>0.5</v>
      </c>
      <c r="U70" s="135">
        <v>0.15</v>
      </c>
      <c r="V70" s="135">
        <v>0.15</v>
      </c>
    </row>
    <row r="71" spans="1:2207" s="1" customFormat="1" ht="62.25" customHeight="1" x14ac:dyDescent="0.25">
      <c r="A71" s="162"/>
      <c r="B71" s="141"/>
      <c r="C71" s="180"/>
      <c r="D71" s="195"/>
      <c r="E71" s="127"/>
      <c r="F71" s="166"/>
      <c r="G71" s="195"/>
      <c r="H71" s="126" t="s">
        <v>124</v>
      </c>
      <c r="I71" s="190"/>
      <c r="J71" s="190"/>
      <c r="K71" s="191"/>
      <c r="L71" s="130">
        <f>O71+P71+Q71+R71</f>
        <v>2000</v>
      </c>
      <c r="M71" s="130">
        <f>L71</f>
        <v>2000</v>
      </c>
      <c r="N71" s="130"/>
      <c r="O71" s="131">
        <v>0</v>
      </c>
      <c r="P71" s="131">
        <v>2000</v>
      </c>
      <c r="Q71" s="131">
        <v>0</v>
      </c>
      <c r="R71" s="131">
        <v>0</v>
      </c>
      <c r="S71" s="137">
        <v>0.2</v>
      </c>
      <c r="T71" s="137">
        <v>0.5</v>
      </c>
      <c r="U71" s="137">
        <v>0.15</v>
      </c>
      <c r="V71" s="137">
        <v>0.15</v>
      </c>
    </row>
    <row r="72" spans="1:2207" s="1" customFormat="1" ht="49.5" customHeight="1" x14ac:dyDescent="0.25">
      <c r="A72" s="162"/>
      <c r="B72" s="141"/>
      <c r="C72" s="180"/>
      <c r="D72" s="195"/>
      <c r="E72" s="127"/>
      <c r="F72" s="166"/>
      <c r="G72" s="195"/>
      <c r="H72" s="191" t="s">
        <v>126</v>
      </c>
      <c r="I72" s="190"/>
      <c r="J72" s="190"/>
      <c r="K72" s="227" t="s">
        <v>123</v>
      </c>
      <c r="L72" s="188">
        <f>P72</f>
        <v>4000</v>
      </c>
      <c r="M72" s="188">
        <f>L72</f>
        <v>4000</v>
      </c>
      <c r="N72" s="188"/>
      <c r="O72" s="187">
        <v>0</v>
      </c>
      <c r="P72" s="187">
        <v>4000</v>
      </c>
      <c r="Q72" s="187">
        <v>0</v>
      </c>
      <c r="R72" s="187">
        <v>0</v>
      </c>
      <c r="S72" s="192">
        <v>0.2</v>
      </c>
      <c r="T72" s="192">
        <v>0.5</v>
      </c>
      <c r="U72" s="192">
        <v>0.15</v>
      </c>
      <c r="V72" s="192">
        <v>0.15</v>
      </c>
    </row>
    <row r="73" spans="1:2207" s="1" customFormat="1" ht="44.25" customHeight="1" x14ac:dyDescent="0.25">
      <c r="A73" s="162"/>
      <c r="B73" s="141"/>
      <c r="C73" s="180"/>
      <c r="D73" s="195"/>
      <c r="E73" s="127"/>
      <c r="F73" s="166"/>
      <c r="G73" s="195"/>
      <c r="H73" s="191"/>
      <c r="I73" s="190"/>
      <c r="J73" s="190"/>
      <c r="K73" s="227"/>
      <c r="L73" s="188"/>
      <c r="M73" s="188"/>
      <c r="N73" s="188"/>
      <c r="O73" s="187"/>
      <c r="P73" s="187"/>
      <c r="Q73" s="187"/>
      <c r="R73" s="187"/>
      <c r="S73" s="194"/>
      <c r="T73" s="194"/>
      <c r="U73" s="194"/>
      <c r="V73" s="194"/>
    </row>
    <row r="74" spans="1:2207" s="1" customFormat="1" ht="24.75" customHeight="1" x14ac:dyDescent="0.25">
      <c r="A74" s="162"/>
      <c r="B74" s="141"/>
      <c r="C74" s="160" t="s">
        <v>58</v>
      </c>
      <c r="D74" s="160"/>
      <c r="E74" s="160"/>
      <c r="F74" s="160"/>
      <c r="G74" s="160"/>
      <c r="H74" s="160"/>
      <c r="I74" s="160"/>
      <c r="J74" s="160"/>
      <c r="K74" s="160"/>
      <c r="L74" s="38">
        <f>L70+L71+L72</f>
        <v>9000</v>
      </c>
      <c r="M74" s="38">
        <f>M70+M71+M72</f>
        <v>9000</v>
      </c>
      <c r="N74" s="38"/>
      <c r="O74" s="41">
        <f>SUM(O70:O73)</f>
        <v>0</v>
      </c>
      <c r="P74" s="41">
        <f>SUM(P70:P73)</f>
        <v>9000</v>
      </c>
      <c r="Q74" s="41">
        <f>SUM(Q70:Q73)</f>
        <v>0</v>
      </c>
      <c r="R74" s="41">
        <f>SUM(R70:R73)</f>
        <v>0</v>
      </c>
      <c r="S74" s="42">
        <f>(S70+S71+S72)/3</f>
        <v>0.20000000000000004</v>
      </c>
      <c r="T74" s="42">
        <f t="shared" ref="T74:V74" si="7">(T70+T71+T72)/3</f>
        <v>0.5</v>
      </c>
      <c r="U74" s="42">
        <f t="shared" si="7"/>
        <v>0.15</v>
      </c>
      <c r="V74" s="42">
        <f t="shared" si="7"/>
        <v>0.15</v>
      </c>
    </row>
    <row r="75" spans="1:2207" s="1" customFormat="1" ht="25.5" customHeight="1" x14ac:dyDescent="0.25">
      <c r="A75" s="162"/>
      <c r="B75" s="141"/>
      <c r="C75" s="180" t="s">
        <v>212</v>
      </c>
      <c r="D75" s="157" t="s">
        <v>39</v>
      </c>
      <c r="E75" s="127"/>
      <c r="F75" s="167" t="s">
        <v>139</v>
      </c>
      <c r="G75" s="157" t="s">
        <v>137</v>
      </c>
      <c r="H75" s="191" t="s">
        <v>129</v>
      </c>
      <c r="I75" s="190" t="s">
        <v>40</v>
      </c>
      <c r="J75" s="190" t="s">
        <v>135</v>
      </c>
      <c r="K75" s="168" t="s">
        <v>134</v>
      </c>
      <c r="L75" s="206">
        <f>O75+P75+Q75+R75</f>
        <v>45000</v>
      </c>
      <c r="M75" s="188">
        <f>+L75</f>
        <v>45000</v>
      </c>
      <c r="N75" s="188"/>
      <c r="O75" s="203">
        <f>45000/4</f>
        <v>11250</v>
      </c>
      <c r="P75" s="203">
        <f t="shared" ref="P75:R75" si="8">$O$75</f>
        <v>11250</v>
      </c>
      <c r="Q75" s="187">
        <f t="shared" si="8"/>
        <v>11250</v>
      </c>
      <c r="R75" s="187">
        <f t="shared" si="8"/>
        <v>11250</v>
      </c>
      <c r="S75" s="185">
        <v>0.25</v>
      </c>
      <c r="T75" s="185">
        <v>0.25</v>
      </c>
      <c r="U75" s="186">
        <v>0.25</v>
      </c>
      <c r="V75" s="186">
        <v>0.25</v>
      </c>
    </row>
    <row r="76" spans="1:2207" s="1" customFormat="1" ht="11.25" customHeight="1" x14ac:dyDescent="0.25">
      <c r="A76" s="162"/>
      <c r="B76" s="141"/>
      <c r="C76" s="180"/>
      <c r="D76" s="158"/>
      <c r="E76" s="127"/>
      <c r="F76" s="234"/>
      <c r="G76" s="158"/>
      <c r="H76" s="191"/>
      <c r="I76" s="190"/>
      <c r="J76" s="190"/>
      <c r="K76" s="168"/>
      <c r="L76" s="206"/>
      <c r="M76" s="188"/>
      <c r="N76" s="188"/>
      <c r="O76" s="203"/>
      <c r="P76" s="203"/>
      <c r="Q76" s="187"/>
      <c r="R76" s="187"/>
      <c r="S76" s="185"/>
      <c r="T76" s="185"/>
      <c r="U76" s="186"/>
      <c r="V76" s="186"/>
    </row>
    <row r="77" spans="1:2207" s="1" customFormat="1" ht="20.25" customHeight="1" x14ac:dyDescent="0.25">
      <c r="A77" s="162"/>
      <c r="B77" s="141"/>
      <c r="C77" s="180"/>
      <c r="D77" s="158"/>
      <c r="E77" s="127"/>
      <c r="F77" s="234"/>
      <c r="G77" s="158"/>
      <c r="H77" s="191" t="s">
        <v>130</v>
      </c>
      <c r="I77" s="190"/>
      <c r="J77" s="190"/>
      <c r="K77" s="168"/>
      <c r="L77" s="206">
        <f>O77+P77+Q77+R77</f>
        <v>2500</v>
      </c>
      <c r="M77" s="188">
        <f>L77</f>
        <v>2500</v>
      </c>
      <c r="N77" s="188"/>
      <c r="O77" s="203">
        <f>2500/4</f>
        <v>625</v>
      </c>
      <c r="P77" s="203">
        <f t="shared" ref="P77:R77" si="9">$O$77</f>
        <v>625</v>
      </c>
      <c r="Q77" s="187">
        <f t="shared" si="9"/>
        <v>625</v>
      </c>
      <c r="R77" s="187">
        <f t="shared" si="9"/>
        <v>625</v>
      </c>
      <c r="S77" s="185">
        <v>0.25</v>
      </c>
      <c r="T77" s="185">
        <v>0.25</v>
      </c>
      <c r="U77" s="186">
        <v>0.25</v>
      </c>
      <c r="V77" s="186">
        <v>0.25</v>
      </c>
    </row>
    <row r="78" spans="1:2207" s="1" customFormat="1" ht="14.25" customHeight="1" x14ac:dyDescent="0.25">
      <c r="A78" s="162"/>
      <c r="B78" s="141"/>
      <c r="C78" s="180"/>
      <c r="D78" s="158"/>
      <c r="E78" s="127"/>
      <c r="F78" s="234"/>
      <c r="G78" s="158"/>
      <c r="H78" s="191"/>
      <c r="I78" s="190"/>
      <c r="J78" s="190"/>
      <c r="K78" s="168"/>
      <c r="L78" s="206"/>
      <c r="M78" s="188"/>
      <c r="N78" s="188"/>
      <c r="O78" s="203"/>
      <c r="P78" s="203"/>
      <c r="Q78" s="187"/>
      <c r="R78" s="187"/>
      <c r="S78" s="185"/>
      <c r="T78" s="185"/>
      <c r="U78" s="186"/>
      <c r="V78" s="186"/>
    </row>
    <row r="79" spans="1:2207" s="1" customFormat="1" ht="24.75" customHeight="1" x14ac:dyDescent="0.25">
      <c r="A79" s="162"/>
      <c r="B79" s="141"/>
      <c r="C79" s="180"/>
      <c r="D79" s="158"/>
      <c r="E79" s="127"/>
      <c r="F79" s="234"/>
      <c r="G79" s="158"/>
      <c r="H79" s="191" t="s">
        <v>131</v>
      </c>
      <c r="I79" s="190"/>
      <c r="J79" s="190"/>
      <c r="K79" s="168"/>
      <c r="L79" s="206">
        <f>O79+P79+Q79+R79</f>
        <v>4500</v>
      </c>
      <c r="M79" s="188">
        <f>L79</f>
        <v>4500</v>
      </c>
      <c r="N79" s="188"/>
      <c r="O79" s="203">
        <f>4500/4</f>
        <v>1125</v>
      </c>
      <c r="P79" s="203">
        <f t="shared" ref="P79:R79" si="10">$O$79</f>
        <v>1125</v>
      </c>
      <c r="Q79" s="187">
        <f t="shared" si="10"/>
        <v>1125</v>
      </c>
      <c r="R79" s="187">
        <f t="shared" si="10"/>
        <v>1125</v>
      </c>
      <c r="S79" s="185">
        <v>0.25</v>
      </c>
      <c r="T79" s="185">
        <v>0.25</v>
      </c>
      <c r="U79" s="186">
        <v>0.25</v>
      </c>
      <c r="V79" s="186">
        <v>0.25</v>
      </c>
    </row>
    <row r="80" spans="1:2207" s="1" customFormat="1" ht="10.5" customHeight="1" x14ac:dyDescent="0.25">
      <c r="A80" s="162"/>
      <c r="B80" s="141"/>
      <c r="C80" s="180"/>
      <c r="D80" s="158"/>
      <c r="E80" s="127"/>
      <c r="F80" s="234"/>
      <c r="G80" s="158"/>
      <c r="H80" s="191"/>
      <c r="I80" s="190"/>
      <c r="J80" s="190"/>
      <c r="K80" s="168"/>
      <c r="L80" s="206"/>
      <c r="M80" s="188"/>
      <c r="N80" s="188"/>
      <c r="O80" s="203"/>
      <c r="P80" s="203"/>
      <c r="Q80" s="187"/>
      <c r="R80" s="187"/>
      <c r="S80" s="185"/>
      <c r="T80" s="185"/>
      <c r="U80" s="186"/>
      <c r="V80" s="186"/>
    </row>
    <row r="81" spans="1:22" s="1" customFormat="1" ht="21" customHeight="1" x14ac:dyDescent="0.25">
      <c r="A81" s="162"/>
      <c r="B81" s="141"/>
      <c r="C81" s="180"/>
      <c r="D81" s="158"/>
      <c r="E81" s="127"/>
      <c r="F81" s="234"/>
      <c r="G81" s="158"/>
      <c r="H81" s="191" t="s">
        <v>132</v>
      </c>
      <c r="I81" s="190"/>
      <c r="J81" s="190"/>
      <c r="K81" s="168"/>
      <c r="L81" s="206">
        <f>O81+P81+Q81+R81</f>
        <v>5000</v>
      </c>
      <c r="M81" s="188">
        <f>L81</f>
        <v>5000</v>
      </c>
      <c r="N81" s="188"/>
      <c r="O81" s="203">
        <f>5000/4</f>
        <v>1250</v>
      </c>
      <c r="P81" s="203">
        <f t="shared" ref="P81:R81" si="11">$O$81</f>
        <v>1250</v>
      </c>
      <c r="Q81" s="187">
        <f t="shared" si="11"/>
        <v>1250</v>
      </c>
      <c r="R81" s="187">
        <f t="shared" si="11"/>
        <v>1250</v>
      </c>
      <c r="S81" s="185">
        <v>0.25</v>
      </c>
      <c r="T81" s="185">
        <v>0.25</v>
      </c>
      <c r="U81" s="186">
        <v>0.25</v>
      </c>
      <c r="V81" s="186">
        <v>0.25</v>
      </c>
    </row>
    <row r="82" spans="1:22" s="1" customFormat="1" ht="9.75" customHeight="1" x14ac:dyDescent="0.25">
      <c r="A82" s="162"/>
      <c r="B82" s="141"/>
      <c r="C82" s="180"/>
      <c r="D82" s="158"/>
      <c r="E82" s="127"/>
      <c r="F82" s="234"/>
      <c r="G82" s="158"/>
      <c r="H82" s="191"/>
      <c r="I82" s="190"/>
      <c r="J82" s="190"/>
      <c r="K82" s="168"/>
      <c r="L82" s="206"/>
      <c r="M82" s="188"/>
      <c r="N82" s="188"/>
      <c r="O82" s="203"/>
      <c r="P82" s="203"/>
      <c r="Q82" s="187"/>
      <c r="R82" s="187"/>
      <c r="S82" s="185"/>
      <c r="T82" s="185"/>
      <c r="U82" s="186"/>
      <c r="V82" s="186"/>
    </row>
    <row r="83" spans="1:22" s="1" customFormat="1" ht="26.25" customHeight="1" x14ac:dyDescent="0.25">
      <c r="A83" s="162"/>
      <c r="B83" s="141"/>
      <c r="C83" s="180"/>
      <c r="D83" s="158"/>
      <c r="E83" s="127"/>
      <c r="F83" s="234"/>
      <c r="G83" s="158"/>
      <c r="H83" s="191" t="s">
        <v>133</v>
      </c>
      <c r="I83" s="190"/>
      <c r="J83" s="190"/>
      <c r="K83" s="168"/>
      <c r="L83" s="206">
        <f>O83+P83+Q83+R83</f>
        <v>3500</v>
      </c>
      <c r="M83" s="188">
        <f>L83</f>
        <v>3500</v>
      </c>
      <c r="N83" s="188"/>
      <c r="O83" s="203">
        <f>3500/4</f>
        <v>875</v>
      </c>
      <c r="P83" s="203">
        <f t="shared" ref="P83:R83" si="12">$O$83</f>
        <v>875</v>
      </c>
      <c r="Q83" s="187">
        <f t="shared" si="12"/>
        <v>875</v>
      </c>
      <c r="R83" s="187">
        <f t="shared" si="12"/>
        <v>875</v>
      </c>
      <c r="S83" s="185">
        <v>0.25</v>
      </c>
      <c r="T83" s="185">
        <v>0.25</v>
      </c>
      <c r="U83" s="186">
        <v>0.25</v>
      </c>
      <c r="V83" s="186">
        <v>0.25</v>
      </c>
    </row>
    <row r="84" spans="1:22" s="1" customFormat="1" ht="24.75" customHeight="1" x14ac:dyDescent="0.25">
      <c r="A84" s="162"/>
      <c r="B84" s="141"/>
      <c r="C84" s="180"/>
      <c r="D84" s="158"/>
      <c r="E84" s="127"/>
      <c r="F84" s="234"/>
      <c r="G84" s="158"/>
      <c r="H84" s="191"/>
      <c r="I84" s="190"/>
      <c r="J84" s="190"/>
      <c r="K84" s="168"/>
      <c r="L84" s="206"/>
      <c r="M84" s="188"/>
      <c r="N84" s="188"/>
      <c r="O84" s="203"/>
      <c r="P84" s="203"/>
      <c r="Q84" s="187"/>
      <c r="R84" s="187"/>
      <c r="S84" s="185"/>
      <c r="T84" s="185"/>
      <c r="U84" s="186"/>
      <c r="V84" s="186"/>
    </row>
    <row r="85" spans="1:22" s="1" customFormat="1" ht="45.75" customHeight="1" x14ac:dyDescent="0.25">
      <c r="A85" s="162"/>
      <c r="B85" s="141"/>
      <c r="C85" s="180"/>
      <c r="D85" s="158"/>
      <c r="E85" s="127"/>
      <c r="F85" s="234"/>
      <c r="G85" s="158"/>
      <c r="H85" s="126" t="s">
        <v>138</v>
      </c>
      <c r="I85" s="190"/>
      <c r="J85" s="190"/>
      <c r="K85" s="168"/>
      <c r="L85" s="123">
        <f>O85+P85+Q85+R85</f>
        <v>64800</v>
      </c>
      <c r="M85" s="125">
        <f>L85</f>
        <v>64800</v>
      </c>
      <c r="N85" s="125"/>
      <c r="O85" s="134">
        <f>(12*450*12)/4</f>
        <v>16200</v>
      </c>
      <c r="P85" s="134">
        <f t="shared" ref="P85:R85" si="13">$O$85</f>
        <v>16200</v>
      </c>
      <c r="Q85" s="131">
        <f t="shared" si="13"/>
        <v>16200</v>
      </c>
      <c r="R85" s="131">
        <f t="shared" si="13"/>
        <v>16200</v>
      </c>
      <c r="S85" s="136">
        <v>0.25</v>
      </c>
      <c r="T85" s="136">
        <v>0.25</v>
      </c>
      <c r="U85" s="135">
        <v>0.25</v>
      </c>
      <c r="V85" s="135">
        <v>0.25</v>
      </c>
    </row>
    <row r="86" spans="1:22" s="1" customFormat="1" ht="37.5" customHeight="1" x14ac:dyDescent="0.25">
      <c r="A86" s="162"/>
      <c r="B86" s="141"/>
      <c r="C86" s="180"/>
      <c r="D86" s="158"/>
      <c r="E86" s="127"/>
      <c r="F86" s="234"/>
      <c r="G86" s="158"/>
      <c r="H86" s="228" t="s">
        <v>136</v>
      </c>
      <c r="I86" s="190"/>
      <c r="J86" s="190"/>
      <c r="K86" s="168"/>
      <c r="L86" s="206">
        <f>O86+P86+Q86+R86</f>
        <v>2000</v>
      </c>
      <c r="M86" s="188">
        <f>+L86</f>
        <v>2000</v>
      </c>
      <c r="N86" s="188"/>
      <c r="O86" s="203">
        <v>0</v>
      </c>
      <c r="P86" s="203">
        <v>0</v>
      </c>
      <c r="Q86" s="187">
        <v>2000</v>
      </c>
      <c r="R86" s="187">
        <v>0</v>
      </c>
      <c r="S86" s="185">
        <v>0.1</v>
      </c>
      <c r="T86" s="185">
        <v>0.2</v>
      </c>
      <c r="U86" s="186">
        <v>0.5</v>
      </c>
      <c r="V86" s="186">
        <v>0.2</v>
      </c>
    </row>
    <row r="87" spans="1:22" ht="21.75" customHeight="1" x14ac:dyDescent="0.25">
      <c r="A87" s="162"/>
      <c r="B87" s="141"/>
      <c r="C87" s="180"/>
      <c r="D87" s="158"/>
      <c r="E87" s="127"/>
      <c r="F87" s="234"/>
      <c r="G87" s="158"/>
      <c r="H87" s="228"/>
      <c r="I87" s="190"/>
      <c r="J87" s="190"/>
      <c r="K87" s="168"/>
      <c r="L87" s="206"/>
      <c r="M87" s="188"/>
      <c r="N87" s="188"/>
      <c r="O87" s="203"/>
      <c r="P87" s="203"/>
      <c r="Q87" s="187"/>
      <c r="R87" s="187"/>
      <c r="S87" s="185"/>
      <c r="T87" s="185"/>
      <c r="U87" s="186"/>
      <c r="V87" s="186"/>
    </row>
    <row r="88" spans="1:22" ht="19.5" customHeight="1" x14ac:dyDescent="0.25">
      <c r="A88" s="162"/>
      <c r="B88" s="141"/>
      <c r="C88" s="180"/>
      <c r="D88" s="158"/>
      <c r="E88" s="127"/>
      <c r="F88" s="234"/>
      <c r="G88" s="158"/>
      <c r="H88" s="191" t="s">
        <v>41</v>
      </c>
      <c r="I88" s="190"/>
      <c r="J88" s="190"/>
      <c r="K88" s="168"/>
      <c r="L88" s="206">
        <f>O88+P88+Q88+R88</f>
        <v>6000</v>
      </c>
      <c r="M88" s="188">
        <f>L88</f>
        <v>6000</v>
      </c>
      <c r="N88" s="188"/>
      <c r="O88" s="203">
        <v>0</v>
      </c>
      <c r="P88" s="203">
        <v>6000</v>
      </c>
      <c r="Q88" s="187">
        <v>0</v>
      </c>
      <c r="R88" s="187">
        <v>0</v>
      </c>
      <c r="S88" s="185">
        <v>0.1</v>
      </c>
      <c r="T88" s="185">
        <v>0.2</v>
      </c>
      <c r="U88" s="186">
        <v>0.5</v>
      </c>
      <c r="V88" s="186">
        <v>0.2</v>
      </c>
    </row>
    <row r="89" spans="1:22" ht="21.75" customHeight="1" x14ac:dyDescent="0.25">
      <c r="A89" s="162"/>
      <c r="B89" s="141"/>
      <c r="C89" s="180"/>
      <c r="D89" s="158"/>
      <c r="E89" s="127"/>
      <c r="F89" s="234"/>
      <c r="G89" s="158"/>
      <c r="H89" s="191"/>
      <c r="I89" s="190"/>
      <c r="J89" s="190"/>
      <c r="K89" s="168"/>
      <c r="L89" s="206"/>
      <c r="M89" s="188"/>
      <c r="N89" s="188"/>
      <c r="O89" s="203"/>
      <c r="P89" s="203"/>
      <c r="Q89" s="187"/>
      <c r="R89" s="187"/>
      <c r="S89" s="185"/>
      <c r="T89" s="185"/>
      <c r="U89" s="186"/>
      <c r="V89" s="186"/>
    </row>
    <row r="90" spans="1:22" ht="31.5" customHeight="1" x14ac:dyDescent="0.25">
      <c r="A90" s="162"/>
      <c r="B90" s="141"/>
      <c r="C90" s="180"/>
      <c r="D90" s="158"/>
      <c r="E90" s="127"/>
      <c r="F90" s="234"/>
      <c r="G90" s="158"/>
      <c r="H90" s="126" t="s">
        <v>42</v>
      </c>
      <c r="I90" s="190"/>
      <c r="J90" s="190"/>
      <c r="K90" s="168"/>
      <c r="L90" s="125">
        <f>O90+P90+Q90+R90</f>
        <v>18000</v>
      </c>
      <c r="M90" s="125">
        <f>+L90</f>
        <v>18000</v>
      </c>
      <c r="N90" s="125"/>
      <c r="O90" s="134">
        <v>0</v>
      </c>
      <c r="P90" s="134">
        <v>6000</v>
      </c>
      <c r="Q90" s="134">
        <v>6000</v>
      </c>
      <c r="R90" s="134">
        <v>6000</v>
      </c>
      <c r="S90" s="136">
        <v>0.1</v>
      </c>
      <c r="T90" s="136">
        <v>0.2</v>
      </c>
      <c r="U90" s="136">
        <v>0.5</v>
      </c>
      <c r="V90" s="136">
        <v>0.2</v>
      </c>
    </row>
    <row r="91" spans="1:22" ht="32.25" customHeight="1" x14ac:dyDescent="0.25">
      <c r="A91" s="162"/>
      <c r="B91" s="141"/>
      <c r="C91" s="180"/>
      <c r="D91" s="158"/>
      <c r="E91" s="127"/>
      <c r="F91" s="234"/>
      <c r="G91" s="159"/>
      <c r="H91" s="126" t="s">
        <v>43</v>
      </c>
      <c r="I91" s="190"/>
      <c r="J91" s="190"/>
      <c r="K91" s="168"/>
      <c r="L91" s="125">
        <f>O91+P91+Q91+R91</f>
        <v>6000</v>
      </c>
      <c r="M91" s="125">
        <f>+L91</f>
        <v>6000</v>
      </c>
      <c r="N91" s="125"/>
      <c r="O91" s="134">
        <v>0</v>
      </c>
      <c r="P91" s="134">
        <v>6000</v>
      </c>
      <c r="Q91" s="131">
        <v>0</v>
      </c>
      <c r="R91" s="131">
        <v>0</v>
      </c>
      <c r="S91" s="136">
        <v>0.1</v>
      </c>
      <c r="T91" s="136">
        <v>0.5</v>
      </c>
      <c r="U91" s="135">
        <v>0.2</v>
      </c>
      <c r="V91" s="135">
        <v>0.2</v>
      </c>
    </row>
    <row r="92" spans="1:22" ht="24.75" customHeight="1" x14ac:dyDescent="0.25">
      <c r="A92" s="162"/>
      <c r="B92" s="141"/>
      <c r="C92" s="180"/>
      <c r="D92" s="158"/>
      <c r="E92" s="127"/>
      <c r="F92" s="234"/>
      <c r="G92" s="196" t="s">
        <v>31</v>
      </c>
      <c r="H92" s="196"/>
      <c r="I92" s="196"/>
      <c r="J92" s="196"/>
      <c r="K92" s="196"/>
      <c r="L92" s="24">
        <f>SUM(L75:L91)</f>
        <v>157300</v>
      </c>
      <c r="M92" s="24">
        <f>SUM(M75:M91)</f>
        <v>157300</v>
      </c>
      <c r="N92" s="24"/>
      <c r="O92" s="25">
        <f>SUM(O75:O91)</f>
        <v>31325</v>
      </c>
      <c r="P92" s="25">
        <f>SUM(P75:P91)</f>
        <v>49325</v>
      </c>
      <c r="Q92" s="25">
        <f>SUM(Q75:Q91)</f>
        <v>39325</v>
      </c>
      <c r="R92" s="25">
        <f>SUM(R75:R91)</f>
        <v>37325</v>
      </c>
      <c r="S92" s="26">
        <f>(S91+S90+S88+S86+S85+S83+S81+S79+S77+S75)/10</f>
        <v>0.19</v>
      </c>
      <c r="T92" s="26">
        <f t="shared" ref="T92:V92" si="14">(T91+T90+T88+T86+T85+T83+T81+T79+T77+T75)/10</f>
        <v>0.25999999999999995</v>
      </c>
      <c r="U92" s="26">
        <f t="shared" si="14"/>
        <v>0.32</v>
      </c>
      <c r="V92" s="26">
        <f t="shared" si="14"/>
        <v>0.22999999999999998</v>
      </c>
    </row>
    <row r="93" spans="1:22" ht="45" customHeight="1" x14ac:dyDescent="0.25">
      <c r="A93" s="162"/>
      <c r="B93" s="141"/>
      <c r="C93" s="180"/>
      <c r="D93" s="158"/>
      <c r="E93" s="121"/>
      <c r="F93" s="234"/>
      <c r="G93" s="157" t="s">
        <v>140</v>
      </c>
      <c r="H93" s="126" t="s">
        <v>44</v>
      </c>
      <c r="I93" s="190" t="s">
        <v>142</v>
      </c>
      <c r="J93" s="190" t="s">
        <v>143</v>
      </c>
      <c r="K93" s="177" t="s">
        <v>144</v>
      </c>
      <c r="L93" s="123">
        <f>O93+P93+Q93+R93</f>
        <v>2000</v>
      </c>
      <c r="M93" s="123">
        <f>L93</f>
        <v>2000</v>
      </c>
      <c r="N93" s="123"/>
      <c r="O93" s="131">
        <v>0</v>
      </c>
      <c r="P93" s="131">
        <v>2000</v>
      </c>
      <c r="Q93" s="131">
        <v>0</v>
      </c>
      <c r="R93" s="131">
        <v>0</v>
      </c>
      <c r="S93" s="136">
        <v>0.1</v>
      </c>
      <c r="T93" s="136">
        <v>0.5</v>
      </c>
      <c r="U93" s="135">
        <v>0.2</v>
      </c>
      <c r="V93" s="135">
        <v>0.2</v>
      </c>
    </row>
    <row r="94" spans="1:22" ht="45.75" customHeight="1" x14ac:dyDescent="0.25">
      <c r="A94" s="162"/>
      <c r="B94" s="141"/>
      <c r="C94" s="180"/>
      <c r="D94" s="158"/>
      <c r="E94" s="121"/>
      <c r="F94" s="234"/>
      <c r="G94" s="158"/>
      <c r="H94" s="126" t="s">
        <v>45</v>
      </c>
      <c r="I94" s="190"/>
      <c r="J94" s="190"/>
      <c r="K94" s="177"/>
      <c r="L94" s="123">
        <f>O94+P94+Q94+R94</f>
        <v>5000</v>
      </c>
      <c r="M94" s="123">
        <f>L94</f>
        <v>5000</v>
      </c>
      <c r="N94" s="123"/>
      <c r="O94" s="131">
        <v>0</v>
      </c>
      <c r="P94" s="131">
        <v>2500</v>
      </c>
      <c r="Q94" s="131">
        <v>2500</v>
      </c>
      <c r="R94" s="131">
        <v>0</v>
      </c>
      <c r="S94" s="136">
        <v>0.1</v>
      </c>
      <c r="T94" s="136">
        <v>0.5</v>
      </c>
      <c r="U94" s="135">
        <v>0.2</v>
      </c>
      <c r="V94" s="135">
        <v>0.2</v>
      </c>
    </row>
    <row r="95" spans="1:22" ht="42.75" customHeight="1" x14ac:dyDescent="0.25">
      <c r="A95" s="162"/>
      <c r="B95" s="141"/>
      <c r="C95" s="180"/>
      <c r="D95" s="158"/>
      <c r="E95" s="121"/>
      <c r="F95" s="234"/>
      <c r="G95" s="158"/>
      <c r="H95" s="126" t="s">
        <v>141</v>
      </c>
      <c r="I95" s="190"/>
      <c r="J95" s="190"/>
      <c r="K95" s="177"/>
      <c r="L95" s="123">
        <f>O95+P95+Q95+R95</f>
        <v>3000</v>
      </c>
      <c r="M95" s="123">
        <f>L95</f>
        <v>3000</v>
      </c>
      <c r="N95" s="123"/>
      <c r="O95" s="131">
        <v>0</v>
      </c>
      <c r="P95" s="131">
        <v>3000</v>
      </c>
      <c r="Q95" s="131">
        <v>0</v>
      </c>
      <c r="R95" s="131">
        <v>0</v>
      </c>
      <c r="S95" s="136">
        <v>0.1</v>
      </c>
      <c r="T95" s="136">
        <v>0.5</v>
      </c>
      <c r="U95" s="135">
        <v>0.2</v>
      </c>
      <c r="V95" s="135">
        <v>0.2</v>
      </c>
    </row>
    <row r="96" spans="1:22" ht="45.75" customHeight="1" x14ac:dyDescent="0.25">
      <c r="A96" s="162"/>
      <c r="B96" s="141"/>
      <c r="C96" s="180"/>
      <c r="D96" s="158"/>
      <c r="E96" s="121"/>
      <c r="F96" s="234"/>
      <c r="G96" s="159"/>
      <c r="H96" s="126" t="s">
        <v>146</v>
      </c>
      <c r="I96" s="190"/>
      <c r="J96" s="190"/>
      <c r="K96" s="177"/>
      <c r="L96" s="123">
        <f>O96+P96+Q96+R96</f>
        <v>1000</v>
      </c>
      <c r="M96" s="123">
        <f>L96</f>
        <v>1000</v>
      </c>
      <c r="N96" s="123"/>
      <c r="O96" s="131">
        <v>0</v>
      </c>
      <c r="P96" s="131">
        <v>1000</v>
      </c>
      <c r="Q96" s="131">
        <v>0</v>
      </c>
      <c r="R96" s="131">
        <v>0</v>
      </c>
      <c r="S96" s="136">
        <v>0.1</v>
      </c>
      <c r="T96" s="136">
        <v>0.5</v>
      </c>
      <c r="U96" s="135">
        <v>0.2</v>
      </c>
      <c r="V96" s="135">
        <v>0.2</v>
      </c>
    </row>
    <row r="97" spans="1:2207" ht="24.75" customHeight="1" x14ac:dyDescent="0.25">
      <c r="A97" s="162"/>
      <c r="B97" s="141"/>
      <c r="C97" s="180"/>
      <c r="D97" s="158"/>
      <c r="E97" s="127"/>
      <c r="F97" s="234"/>
      <c r="G97" s="196" t="s">
        <v>31</v>
      </c>
      <c r="H97" s="196"/>
      <c r="I97" s="196"/>
      <c r="J97" s="196"/>
      <c r="K97" s="196"/>
      <c r="L97" s="24">
        <f>SUM(L93:L96)</f>
        <v>11000</v>
      </c>
      <c r="M97" s="24">
        <f>SUM(M93:M96)</f>
        <v>11000</v>
      </c>
      <c r="N97" s="24"/>
      <c r="O97" s="25">
        <f>SUM(O93:O96)</f>
        <v>0</v>
      </c>
      <c r="P97" s="25">
        <f>SUM(P93:P96)</f>
        <v>8500</v>
      </c>
      <c r="Q97" s="25">
        <f>SUM(Q93:Q96)</f>
        <v>2500</v>
      </c>
      <c r="R97" s="25">
        <f>SUM(R93:R96)</f>
        <v>0</v>
      </c>
      <c r="S97" s="26">
        <f>(S93+S94+S95+S96)/4</f>
        <v>0.1</v>
      </c>
      <c r="T97" s="26">
        <f t="shared" ref="T97:V97" si="15">(T93+T94+T95+T96)/4</f>
        <v>0.5</v>
      </c>
      <c r="U97" s="26">
        <f t="shared" si="15"/>
        <v>0.2</v>
      </c>
      <c r="V97" s="26">
        <f t="shared" si="15"/>
        <v>0.2</v>
      </c>
    </row>
    <row r="98" spans="1:2207" s="6" customFormat="1" ht="48" customHeight="1" x14ac:dyDescent="0.25">
      <c r="A98" s="162"/>
      <c r="B98" s="141"/>
      <c r="C98" s="180"/>
      <c r="D98" s="158"/>
      <c r="E98" s="127"/>
      <c r="F98" s="234"/>
      <c r="G98" s="197" t="s">
        <v>145</v>
      </c>
      <c r="H98" s="191" t="s">
        <v>147</v>
      </c>
      <c r="I98" s="190" t="s">
        <v>153</v>
      </c>
      <c r="J98" s="190" t="s">
        <v>154</v>
      </c>
      <c r="K98" s="190" t="s">
        <v>155</v>
      </c>
      <c r="L98" s="188">
        <f>O98+P98+Q98+R98</f>
        <v>4950</v>
      </c>
      <c r="M98" s="188">
        <f>+L98</f>
        <v>4950</v>
      </c>
      <c r="N98" s="132"/>
      <c r="O98" s="134">
        <f>450*2</f>
        <v>900</v>
      </c>
      <c r="P98" s="134">
        <f>450*3</f>
        <v>1350</v>
      </c>
      <c r="Q98" s="134">
        <f t="shared" ref="Q98:R98" si="16">$P$98</f>
        <v>1350</v>
      </c>
      <c r="R98" s="134">
        <f t="shared" si="16"/>
        <v>1350</v>
      </c>
      <c r="S98" s="136">
        <v>0.25</v>
      </c>
      <c r="T98" s="136">
        <v>0.25</v>
      </c>
      <c r="U98" s="136">
        <v>0.25</v>
      </c>
      <c r="V98" s="136">
        <v>0.25</v>
      </c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  <c r="AML98" s="3"/>
      <c r="AMM98" s="3"/>
      <c r="AMN98" s="3"/>
      <c r="AMO98" s="3"/>
      <c r="AMP98" s="3"/>
      <c r="AMQ98" s="3"/>
      <c r="AMR98" s="3"/>
      <c r="AMS98" s="3"/>
      <c r="AMT98" s="3"/>
      <c r="AMU98" s="3"/>
      <c r="AMV98" s="3"/>
      <c r="AMW98" s="3"/>
      <c r="AMX98" s="3"/>
      <c r="AMY98" s="3"/>
      <c r="AMZ98" s="3"/>
      <c r="ANA98" s="3"/>
      <c r="ANB98" s="3"/>
      <c r="ANC98" s="3"/>
      <c r="AND98" s="3"/>
      <c r="ANE98" s="3"/>
      <c r="ANF98" s="3"/>
      <c r="ANG98" s="3"/>
      <c r="ANH98" s="3"/>
      <c r="ANI98" s="3"/>
      <c r="ANJ98" s="3"/>
      <c r="ANK98" s="3"/>
      <c r="ANL98" s="3"/>
      <c r="ANM98" s="3"/>
      <c r="ANN98" s="3"/>
      <c r="ANO98" s="3"/>
      <c r="ANP98" s="3"/>
      <c r="ANQ98" s="3"/>
      <c r="ANR98" s="3"/>
      <c r="ANS98" s="3"/>
      <c r="ANT98" s="3"/>
      <c r="ANU98" s="3"/>
      <c r="ANV98" s="3"/>
      <c r="ANW98" s="3"/>
      <c r="ANX98" s="3"/>
      <c r="ANY98" s="3"/>
      <c r="ANZ98" s="3"/>
      <c r="AOA98" s="3"/>
      <c r="AOB98" s="3"/>
      <c r="AOC98" s="3"/>
      <c r="AOD98" s="3"/>
      <c r="AOE98" s="3"/>
      <c r="AOF98" s="3"/>
      <c r="AOG98" s="3"/>
      <c r="AOH98" s="3"/>
      <c r="AOI98" s="3"/>
      <c r="AOJ98" s="3"/>
      <c r="AOK98" s="3"/>
      <c r="AOL98" s="3"/>
      <c r="AOM98" s="3"/>
      <c r="AON98" s="3"/>
      <c r="AOO98" s="3"/>
      <c r="AOP98" s="3"/>
      <c r="AOQ98" s="3"/>
      <c r="AOR98" s="3"/>
      <c r="AOS98" s="3"/>
      <c r="AOT98" s="3"/>
      <c r="AOU98" s="3"/>
      <c r="AOV98" s="3"/>
      <c r="AOW98" s="3"/>
      <c r="AOX98" s="3"/>
      <c r="AOY98" s="3"/>
      <c r="AOZ98" s="3"/>
      <c r="APA98" s="3"/>
      <c r="APB98" s="3"/>
      <c r="APC98" s="3"/>
      <c r="APD98" s="3"/>
      <c r="APE98" s="3"/>
      <c r="APF98" s="3"/>
      <c r="APG98" s="3"/>
      <c r="APH98" s="3"/>
      <c r="API98" s="3"/>
      <c r="APJ98" s="3"/>
      <c r="APK98" s="3"/>
      <c r="APL98" s="3"/>
      <c r="APM98" s="3"/>
      <c r="APN98" s="3"/>
      <c r="APO98" s="3"/>
      <c r="APP98" s="3"/>
      <c r="APQ98" s="3"/>
      <c r="APR98" s="3"/>
      <c r="APS98" s="3"/>
      <c r="APT98" s="3"/>
      <c r="APU98" s="3"/>
      <c r="APV98" s="3"/>
      <c r="APW98" s="3"/>
      <c r="APX98" s="3"/>
      <c r="APY98" s="3"/>
      <c r="APZ98" s="3"/>
      <c r="AQA98" s="3"/>
      <c r="AQB98" s="3"/>
      <c r="AQC98" s="3"/>
      <c r="AQD98" s="3"/>
      <c r="AQE98" s="3"/>
      <c r="AQF98" s="3"/>
      <c r="AQG98" s="3"/>
      <c r="AQH98" s="3"/>
      <c r="AQI98" s="3"/>
      <c r="AQJ98" s="3"/>
      <c r="AQK98" s="3"/>
      <c r="AQL98" s="3"/>
      <c r="AQM98" s="3"/>
      <c r="AQN98" s="3"/>
      <c r="AQO98" s="3"/>
      <c r="AQP98" s="3"/>
      <c r="AQQ98" s="3"/>
      <c r="AQR98" s="3"/>
      <c r="AQS98" s="3"/>
      <c r="AQT98" s="3"/>
      <c r="AQU98" s="3"/>
      <c r="AQV98" s="3"/>
      <c r="AQW98" s="3"/>
      <c r="AQX98" s="3"/>
      <c r="AQY98" s="3"/>
      <c r="AQZ98" s="3"/>
      <c r="ARA98" s="3"/>
      <c r="ARB98" s="3"/>
      <c r="ARC98" s="3"/>
      <c r="ARD98" s="3"/>
      <c r="ARE98" s="3"/>
      <c r="ARF98" s="3"/>
      <c r="ARG98" s="3"/>
      <c r="ARH98" s="3"/>
      <c r="ARI98" s="3"/>
      <c r="ARJ98" s="3"/>
      <c r="ARK98" s="3"/>
      <c r="ARL98" s="3"/>
      <c r="ARM98" s="3"/>
      <c r="ARN98" s="3"/>
      <c r="ARO98" s="3"/>
      <c r="ARP98" s="3"/>
      <c r="ARQ98" s="3"/>
      <c r="ARR98" s="3"/>
      <c r="ARS98" s="3"/>
      <c r="ART98" s="3"/>
      <c r="ARU98" s="3"/>
      <c r="ARV98" s="3"/>
      <c r="ARW98" s="3"/>
      <c r="ARX98" s="3"/>
      <c r="ARY98" s="3"/>
      <c r="ARZ98" s="3"/>
      <c r="ASA98" s="3"/>
      <c r="ASB98" s="3"/>
      <c r="ASC98" s="3"/>
      <c r="ASD98" s="3"/>
      <c r="ASE98" s="3"/>
      <c r="ASF98" s="3"/>
      <c r="ASG98" s="3"/>
      <c r="ASH98" s="3"/>
      <c r="ASI98" s="3"/>
      <c r="ASJ98" s="3"/>
      <c r="ASK98" s="3"/>
      <c r="ASL98" s="3"/>
      <c r="ASM98" s="3"/>
      <c r="ASN98" s="3"/>
      <c r="ASO98" s="3"/>
      <c r="ASP98" s="3"/>
      <c r="ASQ98" s="3"/>
      <c r="ASR98" s="3"/>
      <c r="ASS98" s="3"/>
      <c r="AST98" s="3"/>
      <c r="ASU98" s="3"/>
      <c r="ASV98" s="3"/>
      <c r="ASW98" s="3"/>
      <c r="ASX98" s="3"/>
      <c r="ASY98" s="3"/>
      <c r="ASZ98" s="3"/>
      <c r="ATA98" s="3"/>
      <c r="ATB98" s="3"/>
      <c r="ATC98" s="3"/>
      <c r="ATD98" s="3"/>
      <c r="ATE98" s="3"/>
      <c r="ATF98" s="3"/>
      <c r="ATG98" s="3"/>
      <c r="ATH98" s="3"/>
      <c r="ATI98" s="3"/>
      <c r="ATJ98" s="3"/>
      <c r="ATK98" s="3"/>
      <c r="ATL98" s="3"/>
      <c r="ATM98" s="3"/>
      <c r="ATN98" s="3"/>
      <c r="ATO98" s="3"/>
      <c r="ATP98" s="3"/>
      <c r="ATQ98" s="3"/>
      <c r="ATR98" s="3"/>
      <c r="ATS98" s="3"/>
      <c r="ATT98" s="3"/>
      <c r="ATU98" s="3"/>
      <c r="ATV98" s="3"/>
      <c r="ATW98" s="3"/>
      <c r="ATX98" s="3"/>
      <c r="ATY98" s="3"/>
      <c r="ATZ98" s="3"/>
      <c r="AUA98" s="3"/>
      <c r="AUB98" s="3"/>
      <c r="AUC98" s="3"/>
      <c r="AUD98" s="3"/>
      <c r="AUE98" s="3"/>
      <c r="AUF98" s="3"/>
      <c r="AUG98" s="3"/>
      <c r="AUH98" s="3"/>
      <c r="AUI98" s="3"/>
      <c r="AUJ98" s="3"/>
      <c r="AUK98" s="3"/>
      <c r="AUL98" s="3"/>
      <c r="AUM98" s="3"/>
      <c r="AUN98" s="3"/>
      <c r="AUO98" s="3"/>
      <c r="AUP98" s="3"/>
      <c r="AUQ98" s="3"/>
      <c r="AUR98" s="3"/>
      <c r="AUS98" s="3"/>
      <c r="AUT98" s="3"/>
      <c r="AUU98" s="3"/>
      <c r="AUV98" s="3"/>
      <c r="AUW98" s="3"/>
      <c r="AUX98" s="3"/>
      <c r="AUY98" s="3"/>
      <c r="AUZ98" s="3"/>
      <c r="AVA98" s="3"/>
      <c r="AVB98" s="3"/>
      <c r="AVC98" s="3"/>
      <c r="AVD98" s="3"/>
      <c r="AVE98" s="3"/>
      <c r="AVF98" s="3"/>
      <c r="AVG98" s="3"/>
      <c r="AVH98" s="3"/>
      <c r="AVI98" s="3"/>
      <c r="AVJ98" s="3"/>
      <c r="AVK98" s="3"/>
      <c r="AVL98" s="3"/>
      <c r="AVM98" s="3"/>
      <c r="AVN98" s="3"/>
      <c r="AVO98" s="3"/>
      <c r="AVP98" s="3"/>
      <c r="AVQ98" s="3"/>
      <c r="AVR98" s="3"/>
      <c r="AVS98" s="3"/>
      <c r="AVT98" s="3"/>
      <c r="AVU98" s="3"/>
      <c r="AVV98" s="3"/>
      <c r="AVW98" s="3"/>
      <c r="AVX98" s="3"/>
      <c r="AVY98" s="3"/>
      <c r="AVZ98" s="3"/>
      <c r="AWA98" s="3"/>
      <c r="AWB98" s="3"/>
      <c r="AWC98" s="3"/>
      <c r="AWD98" s="3"/>
      <c r="AWE98" s="3"/>
      <c r="AWF98" s="3"/>
      <c r="AWG98" s="3"/>
      <c r="AWH98" s="3"/>
      <c r="AWI98" s="3"/>
      <c r="AWJ98" s="3"/>
      <c r="AWK98" s="3"/>
      <c r="AWL98" s="3"/>
      <c r="AWM98" s="3"/>
      <c r="AWN98" s="3"/>
      <c r="AWO98" s="3"/>
      <c r="AWP98" s="3"/>
      <c r="AWQ98" s="3"/>
      <c r="AWR98" s="3"/>
      <c r="AWS98" s="3"/>
      <c r="AWT98" s="3"/>
      <c r="AWU98" s="3"/>
      <c r="AWV98" s="3"/>
      <c r="AWW98" s="3"/>
      <c r="AWX98" s="3"/>
      <c r="AWY98" s="3"/>
      <c r="AWZ98" s="3"/>
      <c r="AXA98" s="3"/>
      <c r="AXB98" s="3"/>
      <c r="AXC98" s="3"/>
      <c r="AXD98" s="3"/>
      <c r="AXE98" s="3"/>
      <c r="AXF98" s="3"/>
      <c r="AXG98" s="3"/>
      <c r="AXH98" s="3"/>
      <c r="AXI98" s="3"/>
      <c r="AXJ98" s="3"/>
      <c r="AXK98" s="3"/>
      <c r="AXL98" s="3"/>
      <c r="AXM98" s="3"/>
      <c r="AXN98" s="3"/>
      <c r="AXO98" s="3"/>
      <c r="AXP98" s="3"/>
      <c r="AXQ98" s="3"/>
      <c r="AXR98" s="3"/>
      <c r="AXS98" s="3"/>
      <c r="AXT98" s="3"/>
      <c r="AXU98" s="3"/>
      <c r="AXV98" s="3"/>
      <c r="AXW98" s="3"/>
      <c r="AXX98" s="3"/>
      <c r="AXY98" s="3"/>
      <c r="AXZ98" s="3"/>
      <c r="AYA98" s="3"/>
      <c r="AYB98" s="3"/>
      <c r="AYC98" s="3"/>
      <c r="AYD98" s="3"/>
      <c r="AYE98" s="3"/>
      <c r="AYF98" s="3"/>
      <c r="AYG98" s="3"/>
      <c r="AYH98" s="3"/>
      <c r="AYI98" s="3"/>
      <c r="AYJ98" s="3"/>
      <c r="AYK98" s="3"/>
      <c r="AYL98" s="3"/>
      <c r="AYM98" s="3"/>
      <c r="AYN98" s="3"/>
      <c r="AYO98" s="3"/>
      <c r="AYP98" s="3"/>
      <c r="AYQ98" s="3"/>
      <c r="AYR98" s="3"/>
      <c r="AYS98" s="3"/>
      <c r="AYT98" s="3"/>
      <c r="AYU98" s="3"/>
      <c r="AYV98" s="3"/>
      <c r="AYW98" s="3"/>
      <c r="AYX98" s="3"/>
      <c r="AYY98" s="3"/>
      <c r="AYZ98" s="3"/>
      <c r="AZA98" s="3"/>
      <c r="AZB98" s="3"/>
      <c r="AZC98" s="3"/>
      <c r="AZD98" s="3"/>
      <c r="AZE98" s="3"/>
      <c r="AZF98" s="3"/>
      <c r="AZG98" s="3"/>
      <c r="AZH98" s="3"/>
      <c r="AZI98" s="3"/>
      <c r="AZJ98" s="3"/>
      <c r="AZK98" s="3"/>
      <c r="AZL98" s="3"/>
      <c r="AZM98" s="3"/>
      <c r="AZN98" s="3"/>
      <c r="AZO98" s="3"/>
      <c r="AZP98" s="3"/>
      <c r="AZQ98" s="3"/>
      <c r="AZR98" s="3"/>
      <c r="AZS98" s="3"/>
      <c r="AZT98" s="3"/>
      <c r="AZU98" s="3"/>
      <c r="AZV98" s="3"/>
      <c r="AZW98" s="3"/>
      <c r="AZX98" s="3"/>
      <c r="AZY98" s="3"/>
      <c r="AZZ98" s="3"/>
      <c r="BAA98" s="3"/>
      <c r="BAB98" s="3"/>
      <c r="BAC98" s="3"/>
      <c r="BAD98" s="3"/>
      <c r="BAE98" s="3"/>
      <c r="BAF98" s="3"/>
      <c r="BAG98" s="3"/>
      <c r="BAH98" s="3"/>
      <c r="BAI98" s="3"/>
      <c r="BAJ98" s="3"/>
      <c r="BAK98" s="3"/>
      <c r="BAL98" s="3"/>
      <c r="BAM98" s="3"/>
      <c r="BAN98" s="3"/>
      <c r="BAO98" s="3"/>
      <c r="BAP98" s="3"/>
      <c r="BAQ98" s="3"/>
      <c r="BAR98" s="3"/>
      <c r="BAS98" s="3"/>
      <c r="BAT98" s="3"/>
      <c r="BAU98" s="3"/>
      <c r="BAV98" s="3"/>
      <c r="BAW98" s="3"/>
      <c r="BAX98" s="3"/>
      <c r="BAY98" s="3"/>
      <c r="BAZ98" s="3"/>
      <c r="BBA98" s="3"/>
      <c r="BBB98" s="3"/>
      <c r="BBC98" s="3"/>
      <c r="BBD98" s="3"/>
      <c r="BBE98" s="3"/>
      <c r="BBF98" s="3"/>
      <c r="BBG98" s="3"/>
      <c r="BBH98" s="3"/>
      <c r="BBI98" s="3"/>
      <c r="BBJ98" s="3"/>
      <c r="BBK98" s="3"/>
      <c r="BBL98" s="3"/>
      <c r="BBM98" s="3"/>
      <c r="BBN98" s="3"/>
      <c r="BBO98" s="3"/>
      <c r="BBP98" s="3"/>
      <c r="BBQ98" s="3"/>
      <c r="BBR98" s="3"/>
      <c r="BBS98" s="3"/>
      <c r="BBT98" s="3"/>
      <c r="BBU98" s="3"/>
      <c r="BBV98" s="3"/>
      <c r="BBW98" s="3"/>
      <c r="BBX98" s="3"/>
      <c r="BBY98" s="3"/>
      <c r="BBZ98" s="3"/>
      <c r="BCA98" s="3"/>
      <c r="BCB98" s="3"/>
      <c r="BCC98" s="3"/>
      <c r="BCD98" s="3"/>
      <c r="BCE98" s="3"/>
      <c r="BCF98" s="3"/>
      <c r="BCG98" s="3"/>
      <c r="BCH98" s="3"/>
      <c r="BCI98" s="3"/>
      <c r="BCJ98" s="3"/>
      <c r="BCK98" s="3"/>
      <c r="BCL98" s="3"/>
      <c r="BCM98" s="3"/>
      <c r="BCN98" s="3"/>
      <c r="BCO98" s="3"/>
      <c r="BCP98" s="3"/>
      <c r="BCQ98" s="3"/>
      <c r="BCR98" s="3"/>
      <c r="BCS98" s="3"/>
      <c r="BCT98" s="3"/>
      <c r="BCU98" s="3"/>
      <c r="BCV98" s="3"/>
      <c r="BCW98" s="3"/>
      <c r="BCX98" s="3"/>
      <c r="BCY98" s="3"/>
      <c r="BCZ98" s="3"/>
      <c r="BDA98" s="3"/>
      <c r="BDB98" s="3"/>
      <c r="BDC98" s="3"/>
      <c r="BDD98" s="3"/>
      <c r="BDE98" s="3"/>
      <c r="BDF98" s="3"/>
      <c r="BDG98" s="3"/>
      <c r="BDH98" s="3"/>
      <c r="BDI98" s="3"/>
      <c r="BDJ98" s="3"/>
      <c r="BDK98" s="3"/>
      <c r="BDL98" s="3"/>
      <c r="BDM98" s="3"/>
      <c r="BDN98" s="3"/>
      <c r="BDO98" s="3"/>
      <c r="BDP98" s="3"/>
      <c r="BDQ98" s="3"/>
      <c r="BDR98" s="3"/>
      <c r="BDS98" s="3"/>
      <c r="BDT98" s="3"/>
      <c r="BDU98" s="3"/>
      <c r="BDV98" s="3"/>
      <c r="BDW98" s="3"/>
      <c r="BDX98" s="3"/>
      <c r="BDY98" s="3"/>
      <c r="BDZ98" s="3"/>
      <c r="BEA98" s="3"/>
      <c r="BEB98" s="3"/>
      <c r="BEC98" s="3"/>
      <c r="BED98" s="3"/>
      <c r="BEE98" s="3"/>
      <c r="BEF98" s="3"/>
      <c r="BEG98" s="3"/>
      <c r="BEH98" s="3"/>
      <c r="BEI98" s="3"/>
      <c r="BEJ98" s="3"/>
      <c r="BEK98" s="3"/>
      <c r="BEL98" s="3"/>
      <c r="BEM98" s="3"/>
      <c r="BEN98" s="3"/>
      <c r="BEO98" s="3"/>
      <c r="BEP98" s="3"/>
      <c r="BEQ98" s="3"/>
      <c r="BER98" s="3"/>
      <c r="BES98" s="3"/>
      <c r="BET98" s="3"/>
      <c r="BEU98" s="3"/>
      <c r="BEV98" s="3"/>
      <c r="BEW98" s="3"/>
      <c r="BEX98" s="3"/>
      <c r="BEY98" s="3"/>
      <c r="BEZ98" s="3"/>
      <c r="BFA98" s="3"/>
      <c r="BFB98" s="3"/>
      <c r="BFC98" s="3"/>
      <c r="BFD98" s="3"/>
      <c r="BFE98" s="3"/>
      <c r="BFF98" s="3"/>
      <c r="BFG98" s="3"/>
      <c r="BFH98" s="3"/>
      <c r="BFI98" s="3"/>
      <c r="BFJ98" s="3"/>
      <c r="BFK98" s="3"/>
      <c r="BFL98" s="3"/>
      <c r="BFM98" s="3"/>
      <c r="BFN98" s="3"/>
      <c r="BFO98" s="3"/>
      <c r="BFP98" s="3"/>
      <c r="BFQ98" s="3"/>
      <c r="BFR98" s="3"/>
      <c r="BFS98" s="3"/>
      <c r="BFT98" s="3"/>
      <c r="BFU98" s="3"/>
      <c r="BFV98" s="3"/>
      <c r="BFW98" s="3"/>
      <c r="BFX98" s="3"/>
      <c r="BFY98" s="3"/>
      <c r="BFZ98" s="3"/>
      <c r="BGA98" s="3"/>
      <c r="BGB98" s="3"/>
      <c r="BGC98" s="3"/>
      <c r="BGD98" s="3"/>
      <c r="BGE98" s="3"/>
      <c r="BGF98" s="3"/>
      <c r="BGG98" s="3"/>
      <c r="BGH98" s="3"/>
      <c r="BGI98" s="3"/>
      <c r="BGJ98" s="3"/>
      <c r="BGK98" s="3"/>
      <c r="BGL98" s="3"/>
      <c r="BGM98" s="3"/>
      <c r="BGN98" s="3"/>
      <c r="BGO98" s="3"/>
      <c r="BGP98" s="3"/>
      <c r="BGQ98" s="3"/>
      <c r="BGR98" s="3"/>
      <c r="BGS98" s="3"/>
      <c r="BGT98" s="3"/>
      <c r="BGU98" s="3"/>
      <c r="BGV98" s="3"/>
      <c r="BGW98" s="3"/>
      <c r="BGX98" s="3"/>
      <c r="BGY98" s="3"/>
      <c r="BGZ98" s="3"/>
      <c r="BHA98" s="3"/>
      <c r="BHB98" s="3"/>
      <c r="BHC98" s="3"/>
      <c r="BHD98" s="3"/>
      <c r="BHE98" s="3"/>
      <c r="BHF98" s="3"/>
      <c r="BHG98" s="3"/>
      <c r="BHH98" s="3"/>
      <c r="BHI98" s="3"/>
      <c r="BHJ98" s="3"/>
      <c r="BHK98" s="3"/>
      <c r="BHL98" s="3"/>
      <c r="BHM98" s="3"/>
      <c r="BHN98" s="3"/>
      <c r="BHO98" s="3"/>
      <c r="BHP98" s="3"/>
      <c r="BHQ98" s="3"/>
      <c r="BHR98" s="3"/>
      <c r="BHS98" s="3"/>
      <c r="BHT98" s="3"/>
      <c r="BHU98" s="3"/>
      <c r="BHV98" s="3"/>
      <c r="BHW98" s="3"/>
      <c r="BHX98" s="3"/>
      <c r="BHY98" s="3"/>
      <c r="BHZ98" s="3"/>
      <c r="BIA98" s="3"/>
      <c r="BIB98" s="3"/>
      <c r="BIC98" s="3"/>
      <c r="BID98" s="3"/>
      <c r="BIE98" s="3"/>
      <c r="BIF98" s="3"/>
      <c r="BIG98" s="3"/>
      <c r="BIH98" s="3"/>
      <c r="BII98" s="3"/>
      <c r="BIJ98" s="3"/>
      <c r="BIK98" s="3"/>
      <c r="BIL98" s="3"/>
      <c r="BIM98" s="3"/>
      <c r="BIN98" s="3"/>
      <c r="BIO98" s="3"/>
      <c r="BIP98" s="3"/>
      <c r="BIQ98" s="3"/>
      <c r="BIR98" s="3"/>
      <c r="BIS98" s="3"/>
      <c r="BIT98" s="3"/>
      <c r="BIU98" s="3"/>
      <c r="BIV98" s="3"/>
      <c r="BIW98" s="3"/>
      <c r="BIX98" s="3"/>
      <c r="BIY98" s="3"/>
      <c r="BIZ98" s="3"/>
      <c r="BJA98" s="3"/>
      <c r="BJB98" s="3"/>
      <c r="BJC98" s="3"/>
      <c r="BJD98" s="3"/>
      <c r="BJE98" s="3"/>
      <c r="BJF98" s="3"/>
      <c r="BJG98" s="3"/>
      <c r="BJH98" s="3"/>
      <c r="BJI98" s="3"/>
      <c r="BJJ98" s="3"/>
      <c r="BJK98" s="3"/>
      <c r="BJL98" s="3"/>
      <c r="BJM98" s="3"/>
      <c r="BJN98" s="3"/>
      <c r="BJO98" s="3"/>
      <c r="BJP98" s="3"/>
      <c r="BJQ98" s="3"/>
      <c r="BJR98" s="3"/>
      <c r="BJS98" s="3"/>
      <c r="BJT98" s="3"/>
      <c r="BJU98" s="3"/>
      <c r="BJV98" s="3"/>
      <c r="BJW98" s="3"/>
      <c r="BJX98" s="3"/>
      <c r="BJY98" s="3"/>
      <c r="BJZ98" s="3"/>
      <c r="BKA98" s="3"/>
      <c r="BKB98" s="3"/>
      <c r="BKC98" s="3"/>
      <c r="BKD98" s="3"/>
      <c r="BKE98" s="3"/>
      <c r="BKF98" s="3"/>
      <c r="BKG98" s="3"/>
      <c r="BKH98" s="3"/>
      <c r="BKI98" s="3"/>
      <c r="BKJ98" s="3"/>
      <c r="BKK98" s="3"/>
      <c r="BKL98" s="3"/>
      <c r="BKM98" s="3"/>
      <c r="BKN98" s="3"/>
      <c r="BKO98" s="3"/>
      <c r="BKP98" s="3"/>
      <c r="BKQ98" s="3"/>
      <c r="BKR98" s="3"/>
      <c r="BKS98" s="3"/>
      <c r="BKT98" s="3"/>
      <c r="BKU98" s="3"/>
      <c r="BKV98" s="3"/>
      <c r="BKW98" s="3"/>
      <c r="BKX98" s="3"/>
      <c r="BKY98" s="3"/>
      <c r="BKZ98" s="3"/>
      <c r="BLA98" s="3"/>
      <c r="BLB98" s="3"/>
      <c r="BLC98" s="3"/>
      <c r="BLD98" s="3"/>
      <c r="BLE98" s="3"/>
      <c r="BLF98" s="3"/>
      <c r="BLG98" s="3"/>
      <c r="BLH98" s="3"/>
      <c r="BLI98" s="3"/>
      <c r="BLJ98" s="3"/>
      <c r="BLK98" s="3"/>
      <c r="BLL98" s="3"/>
      <c r="BLM98" s="3"/>
      <c r="BLN98" s="3"/>
      <c r="BLO98" s="3"/>
      <c r="BLP98" s="3"/>
      <c r="BLQ98" s="3"/>
      <c r="BLR98" s="3"/>
      <c r="BLS98" s="3"/>
      <c r="BLT98" s="3"/>
      <c r="BLU98" s="3"/>
      <c r="BLV98" s="3"/>
      <c r="BLW98" s="3"/>
      <c r="BLX98" s="3"/>
      <c r="BLY98" s="3"/>
      <c r="BLZ98" s="3"/>
      <c r="BMA98" s="3"/>
      <c r="BMB98" s="3"/>
      <c r="BMC98" s="3"/>
      <c r="BMD98" s="3"/>
      <c r="BME98" s="3"/>
      <c r="BMF98" s="3"/>
      <c r="BMG98" s="3"/>
      <c r="BMH98" s="3"/>
      <c r="BMI98" s="3"/>
      <c r="BMJ98" s="3"/>
      <c r="BMK98" s="3"/>
      <c r="BML98" s="3"/>
      <c r="BMM98" s="3"/>
      <c r="BMN98" s="3"/>
      <c r="BMO98" s="3"/>
      <c r="BMP98" s="3"/>
      <c r="BMQ98" s="3"/>
      <c r="BMR98" s="3"/>
      <c r="BMS98" s="3"/>
      <c r="BMT98" s="3"/>
      <c r="BMU98" s="3"/>
      <c r="BMV98" s="3"/>
      <c r="BMW98" s="3"/>
      <c r="BMX98" s="3"/>
      <c r="BMY98" s="3"/>
      <c r="BMZ98" s="3"/>
      <c r="BNA98" s="3"/>
      <c r="BNB98" s="3"/>
      <c r="BNC98" s="3"/>
      <c r="BND98" s="3"/>
      <c r="BNE98" s="3"/>
      <c r="BNF98" s="3"/>
      <c r="BNG98" s="3"/>
      <c r="BNH98" s="3"/>
      <c r="BNI98" s="3"/>
      <c r="BNJ98" s="3"/>
      <c r="BNK98" s="3"/>
      <c r="BNL98" s="3"/>
      <c r="BNM98" s="3"/>
      <c r="BNN98" s="3"/>
      <c r="BNO98" s="3"/>
      <c r="BNP98" s="3"/>
      <c r="BNQ98" s="3"/>
      <c r="BNR98" s="3"/>
      <c r="BNS98" s="3"/>
      <c r="BNT98" s="3"/>
      <c r="BNU98" s="3"/>
      <c r="BNV98" s="3"/>
      <c r="BNW98" s="3"/>
      <c r="BNX98" s="3"/>
      <c r="BNY98" s="3"/>
      <c r="BNZ98" s="3"/>
      <c r="BOA98" s="3"/>
      <c r="BOB98" s="3"/>
      <c r="BOC98" s="3"/>
      <c r="BOD98" s="3"/>
      <c r="BOE98" s="3"/>
      <c r="BOF98" s="3"/>
      <c r="BOG98" s="3"/>
      <c r="BOH98" s="3"/>
      <c r="BOI98" s="3"/>
      <c r="BOJ98" s="3"/>
      <c r="BOK98" s="3"/>
      <c r="BOL98" s="3"/>
      <c r="BOM98" s="3"/>
      <c r="BON98" s="3"/>
      <c r="BOO98" s="3"/>
      <c r="BOP98" s="3"/>
      <c r="BOQ98" s="3"/>
      <c r="BOR98" s="3"/>
      <c r="BOS98" s="3"/>
      <c r="BOT98" s="3"/>
      <c r="BOU98" s="3"/>
      <c r="BOV98" s="3"/>
      <c r="BOW98" s="3"/>
      <c r="BOX98" s="3"/>
      <c r="BOY98" s="3"/>
      <c r="BOZ98" s="3"/>
      <c r="BPA98" s="3"/>
      <c r="BPB98" s="3"/>
      <c r="BPC98" s="3"/>
      <c r="BPD98" s="3"/>
      <c r="BPE98" s="3"/>
      <c r="BPF98" s="3"/>
      <c r="BPG98" s="3"/>
      <c r="BPH98" s="3"/>
      <c r="BPI98" s="3"/>
      <c r="BPJ98" s="3"/>
      <c r="BPK98" s="3"/>
      <c r="BPL98" s="3"/>
      <c r="BPM98" s="3"/>
      <c r="BPN98" s="3"/>
      <c r="BPO98" s="3"/>
      <c r="BPP98" s="3"/>
      <c r="BPQ98" s="3"/>
      <c r="BPR98" s="3"/>
      <c r="BPS98" s="3"/>
      <c r="BPT98" s="3"/>
      <c r="BPU98" s="3"/>
      <c r="BPV98" s="3"/>
      <c r="BPW98" s="3"/>
      <c r="BPX98" s="3"/>
      <c r="BPY98" s="3"/>
      <c r="BPZ98" s="3"/>
      <c r="BQA98" s="3"/>
      <c r="BQB98" s="3"/>
      <c r="BQC98" s="3"/>
      <c r="BQD98" s="3"/>
      <c r="BQE98" s="3"/>
      <c r="BQF98" s="3"/>
      <c r="BQG98" s="3"/>
      <c r="BQH98" s="3"/>
      <c r="BQI98" s="3"/>
      <c r="BQJ98" s="3"/>
      <c r="BQK98" s="3"/>
      <c r="BQL98" s="3"/>
      <c r="BQM98" s="3"/>
      <c r="BQN98" s="3"/>
      <c r="BQO98" s="3"/>
      <c r="BQP98" s="3"/>
      <c r="BQQ98" s="3"/>
      <c r="BQR98" s="3"/>
      <c r="BQS98" s="3"/>
      <c r="BQT98" s="3"/>
      <c r="BQU98" s="3"/>
      <c r="BQV98" s="3"/>
      <c r="BQW98" s="3"/>
      <c r="BQX98" s="3"/>
      <c r="BQY98" s="3"/>
      <c r="BQZ98" s="3"/>
      <c r="BRA98" s="3"/>
      <c r="BRB98" s="3"/>
      <c r="BRC98" s="3"/>
      <c r="BRD98" s="3"/>
      <c r="BRE98" s="3"/>
      <c r="BRF98" s="3"/>
      <c r="BRG98" s="3"/>
      <c r="BRH98" s="3"/>
      <c r="BRI98" s="3"/>
      <c r="BRJ98" s="3"/>
      <c r="BRK98" s="3"/>
      <c r="BRL98" s="3"/>
      <c r="BRM98" s="3"/>
      <c r="BRN98" s="3"/>
      <c r="BRO98" s="3"/>
      <c r="BRP98" s="3"/>
      <c r="BRQ98" s="3"/>
      <c r="BRR98" s="3"/>
      <c r="BRS98" s="3"/>
      <c r="BRT98" s="3"/>
      <c r="BRU98" s="3"/>
      <c r="BRV98" s="3"/>
      <c r="BRW98" s="3"/>
      <c r="BRX98" s="3"/>
      <c r="BRY98" s="3"/>
      <c r="BRZ98" s="3"/>
      <c r="BSA98" s="3"/>
      <c r="BSB98" s="3"/>
      <c r="BSC98" s="3"/>
      <c r="BSD98" s="3"/>
      <c r="BSE98" s="3"/>
      <c r="BSF98" s="3"/>
      <c r="BSG98" s="3"/>
      <c r="BSH98" s="3"/>
      <c r="BSI98" s="3"/>
      <c r="BSJ98" s="3"/>
      <c r="BSK98" s="3"/>
      <c r="BSL98" s="3"/>
      <c r="BSM98" s="3"/>
      <c r="BSN98" s="3"/>
      <c r="BSO98" s="3"/>
      <c r="BSP98" s="3"/>
      <c r="BSQ98" s="3"/>
      <c r="BSR98" s="3"/>
      <c r="BSS98" s="3"/>
      <c r="BST98" s="3"/>
      <c r="BSU98" s="3"/>
      <c r="BSV98" s="3"/>
      <c r="BSW98" s="3"/>
      <c r="BSX98" s="3"/>
      <c r="BSY98" s="3"/>
      <c r="BSZ98" s="3"/>
      <c r="BTA98" s="3"/>
      <c r="BTB98" s="3"/>
      <c r="BTC98" s="3"/>
      <c r="BTD98" s="3"/>
      <c r="BTE98" s="3"/>
      <c r="BTF98" s="3"/>
      <c r="BTG98" s="3"/>
      <c r="BTH98" s="3"/>
      <c r="BTI98" s="3"/>
      <c r="BTJ98" s="3"/>
      <c r="BTK98" s="3"/>
      <c r="BTL98" s="3"/>
      <c r="BTM98" s="3"/>
      <c r="BTN98" s="3"/>
      <c r="BTO98" s="3"/>
      <c r="BTP98" s="3"/>
      <c r="BTQ98" s="3"/>
      <c r="BTR98" s="3"/>
      <c r="BTS98" s="3"/>
      <c r="BTT98" s="3"/>
      <c r="BTU98" s="3"/>
      <c r="BTV98" s="3"/>
      <c r="BTW98" s="3"/>
      <c r="BTX98" s="3"/>
      <c r="BTY98" s="3"/>
      <c r="BTZ98" s="3"/>
      <c r="BUA98" s="3"/>
      <c r="BUB98" s="3"/>
      <c r="BUC98" s="3"/>
      <c r="BUD98" s="3"/>
      <c r="BUE98" s="3"/>
      <c r="BUF98" s="3"/>
      <c r="BUG98" s="3"/>
      <c r="BUH98" s="3"/>
      <c r="BUI98" s="3"/>
      <c r="BUJ98" s="3"/>
      <c r="BUK98" s="3"/>
      <c r="BUL98" s="3"/>
      <c r="BUM98" s="3"/>
      <c r="BUN98" s="3"/>
      <c r="BUO98" s="3"/>
      <c r="BUP98" s="3"/>
      <c r="BUQ98" s="3"/>
      <c r="BUR98" s="3"/>
      <c r="BUS98" s="3"/>
      <c r="BUT98" s="3"/>
      <c r="BUU98" s="3"/>
      <c r="BUV98" s="3"/>
      <c r="BUW98" s="3"/>
      <c r="BUX98" s="3"/>
      <c r="BUY98" s="3"/>
      <c r="BUZ98" s="3"/>
      <c r="BVA98" s="3"/>
      <c r="BVB98" s="3"/>
      <c r="BVC98" s="3"/>
      <c r="BVD98" s="3"/>
      <c r="BVE98" s="3"/>
      <c r="BVF98" s="3"/>
      <c r="BVG98" s="3"/>
      <c r="BVH98" s="3"/>
      <c r="BVI98" s="3"/>
      <c r="BVJ98" s="3"/>
      <c r="BVK98" s="3"/>
      <c r="BVL98" s="3"/>
      <c r="BVM98" s="3"/>
      <c r="BVN98" s="3"/>
      <c r="BVO98" s="3"/>
      <c r="BVP98" s="3"/>
      <c r="BVQ98" s="3"/>
      <c r="BVR98" s="3"/>
      <c r="BVS98" s="3"/>
      <c r="BVT98" s="3"/>
      <c r="BVU98" s="3"/>
      <c r="BVV98" s="3"/>
      <c r="BVW98" s="3"/>
      <c r="BVX98" s="3"/>
      <c r="BVY98" s="3"/>
      <c r="BVZ98" s="3"/>
      <c r="BWA98" s="3"/>
      <c r="BWB98" s="3"/>
      <c r="BWC98" s="3"/>
      <c r="BWD98" s="3"/>
      <c r="BWE98" s="3"/>
      <c r="BWF98" s="3"/>
      <c r="BWG98" s="3"/>
      <c r="BWH98" s="3"/>
      <c r="BWI98" s="3"/>
      <c r="BWJ98" s="3"/>
      <c r="BWK98" s="3"/>
      <c r="BWL98" s="3"/>
      <c r="BWM98" s="3"/>
      <c r="BWN98" s="3"/>
      <c r="BWO98" s="3"/>
      <c r="BWP98" s="3"/>
      <c r="BWQ98" s="3"/>
      <c r="BWR98" s="3"/>
      <c r="BWS98" s="3"/>
      <c r="BWT98" s="3"/>
      <c r="BWU98" s="3"/>
      <c r="BWV98" s="3"/>
      <c r="BWW98" s="3"/>
      <c r="BWX98" s="3"/>
      <c r="BWY98" s="3"/>
      <c r="BWZ98" s="3"/>
      <c r="BXA98" s="3"/>
      <c r="BXB98" s="3"/>
      <c r="BXC98" s="3"/>
      <c r="BXD98" s="3"/>
      <c r="BXE98" s="3"/>
      <c r="BXF98" s="3"/>
      <c r="BXG98" s="3"/>
      <c r="BXH98" s="3"/>
      <c r="BXI98" s="3"/>
      <c r="BXJ98" s="3"/>
      <c r="BXK98" s="3"/>
      <c r="BXL98" s="3"/>
      <c r="BXM98" s="3"/>
      <c r="BXN98" s="3"/>
      <c r="BXO98" s="3"/>
      <c r="BXP98" s="3"/>
      <c r="BXQ98" s="3"/>
      <c r="BXR98" s="3"/>
      <c r="BXS98" s="3"/>
      <c r="BXT98" s="3"/>
      <c r="BXU98" s="3"/>
      <c r="BXV98" s="3"/>
      <c r="BXW98" s="3"/>
      <c r="BXX98" s="3"/>
      <c r="BXY98" s="3"/>
      <c r="BXZ98" s="3"/>
      <c r="BYA98" s="3"/>
      <c r="BYB98" s="3"/>
      <c r="BYC98" s="3"/>
      <c r="BYD98" s="3"/>
      <c r="BYE98" s="3"/>
      <c r="BYF98" s="3"/>
      <c r="BYG98" s="3"/>
      <c r="BYH98" s="3"/>
      <c r="BYI98" s="3"/>
      <c r="BYJ98" s="3"/>
      <c r="BYK98" s="3"/>
      <c r="BYL98" s="3"/>
      <c r="BYM98" s="3"/>
      <c r="BYN98" s="3"/>
      <c r="BYO98" s="3"/>
      <c r="BYP98" s="3"/>
      <c r="BYQ98" s="3"/>
      <c r="BYR98" s="3"/>
      <c r="BYS98" s="3"/>
      <c r="BYT98" s="3"/>
      <c r="BYU98" s="3"/>
      <c r="BYV98" s="3"/>
      <c r="BYW98" s="3"/>
      <c r="BYX98" s="3"/>
      <c r="BYY98" s="3"/>
      <c r="BYZ98" s="3"/>
      <c r="BZA98" s="3"/>
      <c r="BZB98" s="3"/>
      <c r="BZC98" s="3"/>
      <c r="BZD98" s="3"/>
      <c r="BZE98" s="3"/>
      <c r="BZF98" s="3"/>
      <c r="BZG98" s="3"/>
      <c r="BZH98" s="3"/>
      <c r="BZI98" s="3"/>
      <c r="BZJ98" s="3"/>
      <c r="BZK98" s="3"/>
      <c r="BZL98" s="3"/>
      <c r="BZM98" s="3"/>
      <c r="BZN98" s="3"/>
      <c r="BZO98" s="3"/>
      <c r="BZP98" s="3"/>
      <c r="BZQ98" s="3"/>
      <c r="BZR98" s="3"/>
      <c r="BZS98" s="3"/>
      <c r="BZT98" s="3"/>
      <c r="BZU98" s="3"/>
      <c r="BZV98" s="3"/>
      <c r="BZW98" s="3"/>
      <c r="BZX98" s="3"/>
      <c r="BZY98" s="3"/>
      <c r="BZZ98" s="3"/>
      <c r="CAA98" s="3"/>
      <c r="CAB98" s="3"/>
      <c r="CAC98" s="3"/>
      <c r="CAD98" s="3"/>
      <c r="CAE98" s="3"/>
      <c r="CAF98" s="3"/>
      <c r="CAG98" s="3"/>
      <c r="CAH98" s="3"/>
      <c r="CAI98" s="3"/>
      <c r="CAJ98" s="3"/>
      <c r="CAK98" s="3"/>
      <c r="CAL98" s="3"/>
      <c r="CAM98" s="3"/>
      <c r="CAN98" s="3"/>
      <c r="CAO98" s="3"/>
      <c r="CAP98" s="3"/>
      <c r="CAQ98" s="3"/>
      <c r="CAR98" s="3"/>
      <c r="CAS98" s="3"/>
      <c r="CAT98" s="3"/>
      <c r="CAU98" s="3"/>
      <c r="CAV98" s="3"/>
      <c r="CAW98" s="3"/>
      <c r="CAX98" s="3"/>
      <c r="CAY98" s="3"/>
      <c r="CAZ98" s="3"/>
      <c r="CBA98" s="3"/>
      <c r="CBB98" s="3"/>
      <c r="CBC98" s="3"/>
      <c r="CBD98" s="3"/>
      <c r="CBE98" s="3"/>
      <c r="CBF98" s="3"/>
      <c r="CBG98" s="3"/>
      <c r="CBH98" s="3"/>
      <c r="CBI98" s="3"/>
      <c r="CBJ98" s="3"/>
      <c r="CBK98" s="3"/>
      <c r="CBL98" s="3"/>
      <c r="CBM98" s="3"/>
      <c r="CBN98" s="3"/>
      <c r="CBO98" s="3"/>
      <c r="CBP98" s="3"/>
      <c r="CBQ98" s="3"/>
      <c r="CBR98" s="3"/>
      <c r="CBS98" s="3"/>
      <c r="CBT98" s="3"/>
      <c r="CBU98" s="3"/>
      <c r="CBV98" s="3"/>
      <c r="CBW98" s="3"/>
      <c r="CBX98" s="3"/>
      <c r="CBY98" s="3"/>
      <c r="CBZ98" s="3"/>
      <c r="CCA98" s="3"/>
      <c r="CCB98" s="3"/>
      <c r="CCC98" s="3"/>
      <c r="CCD98" s="3"/>
      <c r="CCE98" s="3"/>
      <c r="CCF98" s="3"/>
      <c r="CCG98" s="3"/>
      <c r="CCH98" s="3"/>
      <c r="CCI98" s="3"/>
      <c r="CCJ98" s="3"/>
      <c r="CCK98" s="3"/>
      <c r="CCL98" s="3"/>
      <c r="CCM98" s="3"/>
      <c r="CCN98" s="3"/>
      <c r="CCO98" s="3"/>
      <c r="CCP98" s="3"/>
      <c r="CCQ98" s="3"/>
      <c r="CCR98" s="3"/>
      <c r="CCS98" s="3"/>
      <c r="CCT98" s="3"/>
      <c r="CCU98" s="3"/>
      <c r="CCV98" s="3"/>
      <c r="CCW98" s="3"/>
      <c r="CCX98" s="3"/>
      <c r="CCY98" s="3"/>
      <c r="CCZ98" s="3"/>
      <c r="CDA98" s="3"/>
      <c r="CDB98" s="3"/>
      <c r="CDC98" s="3"/>
      <c r="CDD98" s="3"/>
      <c r="CDE98" s="3"/>
      <c r="CDF98" s="3"/>
      <c r="CDG98" s="3"/>
      <c r="CDH98" s="3"/>
      <c r="CDI98" s="3"/>
      <c r="CDJ98" s="3"/>
      <c r="CDK98" s="3"/>
      <c r="CDL98" s="3"/>
      <c r="CDM98" s="3"/>
      <c r="CDN98" s="3"/>
      <c r="CDO98" s="3"/>
      <c r="CDP98" s="3"/>
      <c r="CDQ98" s="3"/>
      <c r="CDR98" s="3"/>
      <c r="CDS98" s="3"/>
      <c r="CDT98" s="3"/>
      <c r="CDU98" s="3"/>
      <c r="CDV98" s="3"/>
      <c r="CDW98" s="3"/>
      <c r="CDX98" s="3"/>
      <c r="CDY98" s="3"/>
      <c r="CDZ98" s="3"/>
      <c r="CEA98" s="3"/>
      <c r="CEB98" s="3"/>
      <c r="CEC98" s="3"/>
      <c r="CED98" s="3"/>
      <c r="CEE98" s="3"/>
      <c r="CEF98" s="3"/>
      <c r="CEG98" s="3"/>
      <c r="CEH98" s="3"/>
      <c r="CEI98" s="3"/>
      <c r="CEJ98" s="3"/>
      <c r="CEK98" s="3"/>
      <c r="CEL98" s="3"/>
      <c r="CEM98" s="3"/>
      <c r="CEN98" s="3"/>
      <c r="CEO98" s="3"/>
      <c r="CEP98" s="3"/>
      <c r="CEQ98" s="3"/>
      <c r="CER98" s="3"/>
      <c r="CES98" s="3"/>
      <c r="CET98" s="3"/>
      <c r="CEU98" s="3"/>
      <c r="CEV98" s="3"/>
      <c r="CEW98" s="3"/>
      <c r="CEX98" s="3"/>
      <c r="CEY98" s="3"/>
      <c r="CEZ98" s="3"/>
      <c r="CFA98" s="3"/>
      <c r="CFB98" s="3"/>
      <c r="CFC98" s="3"/>
      <c r="CFD98" s="3"/>
      <c r="CFE98" s="3"/>
      <c r="CFF98" s="3"/>
      <c r="CFG98" s="3"/>
      <c r="CFH98" s="3"/>
      <c r="CFI98" s="3"/>
      <c r="CFJ98" s="3"/>
      <c r="CFK98" s="3"/>
      <c r="CFL98" s="3"/>
      <c r="CFM98" s="3"/>
      <c r="CFN98" s="3"/>
      <c r="CFO98" s="3"/>
      <c r="CFP98" s="3"/>
      <c r="CFQ98" s="3"/>
      <c r="CFR98" s="3"/>
      <c r="CFS98" s="3"/>
      <c r="CFT98" s="3"/>
      <c r="CFU98" s="3"/>
      <c r="CFV98" s="3"/>
      <c r="CFW98" s="3"/>
    </row>
    <row r="99" spans="1:2207" s="6" customFormat="1" ht="24.75" hidden="1" customHeight="1" x14ac:dyDescent="0.25">
      <c r="A99" s="162"/>
      <c r="B99" s="141"/>
      <c r="C99" s="180"/>
      <c r="D99" s="158"/>
      <c r="E99" s="127"/>
      <c r="F99" s="234"/>
      <c r="G99" s="197"/>
      <c r="H99" s="191"/>
      <c r="I99" s="190"/>
      <c r="J99" s="190"/>
      <c r="K99" s="190"/>
      <c r="L99" s="188"/>
      <c r="M99" s="188"/>
      <c r="N99" s="132"/>
      <c r="O99" s="134"/>
      <c r="P99" s="134"/>
      <c r="Q99" s="134"/>
      <c r="R99" s="134"/>
      <c r="S99" s="136"/>
      <c r="T99" s="136"/>
      <c r="U99" s="136"/>
      <c r="V99" s="136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  <c r="AMJ99" s="3"/>
      <c r="AMK99" s="3"/>
      <c r="AML99" s="3"/>
      <c r="AMM99" s="3"/>
      <c r="AMN99" s="3"/>
      <c r="AMO99" s="3"/>
      <c r="AMP99" s="3"/>
      <c r="AMQ99" s="3"/>
      <c r="AMR99" s="3"/>
      <c r="AMS99" s="3"/>
      <c r="AMT99" s="3"/>
      <c r="AMU99" s="3"/>
      <c r="AMV99" s="3"/>
      <c r="AMW99" s="3"/>
      <c r="AMX99" s="3"/>
      <c r="AMY99" s="3"/>
      <c r="AMZ99" s="3"/>
      <c r="ANA99" s="3"/>
      <c r="ANB99" s="3"/>
      <c r="ANC99" s="3"/>
      <c r="AND99" s="3"/>
      <c r="ANE99" s="3"/>
      <c r="ANF99" s="3"/>
      <c r="ANG99" s="3"/>
      <c r="ANH99" s="3"/>
      <c r="ANI99" s="3"/>
      <c r="ANJ99" s="3"/>
      <c r="ANK99" s="3"/>
      <c r="ANL99" s="3"/>
      <c r="ANM99" s="3"/>
      <c r="ANN99" s="3"/>
      <c r="ANO99" s="3"/>
      <c r="ANP99" s="3"/>
      <c r="ANQ99" s="3"/>
      <c r="ANR99" s="3"/>
      <c r="ANS99" s="3"/>
      <c r="ANT99" s="3"/>
      <c r="ANU99" s="3"/>
      <c r="ANV99" s="3"/>
      <c r="ANW99" s="3"/>
      <c r="ANX99" s="3"/>
      <c r="ANY99" s="3"/>
      <c r="ANZ99" s="3"/>
      <c r="AOA99" s="3"/>
      <c r="AOB99" s="3"/>
      <c r="AOC99" s="3"/>
      <c r="AOD99" s="3"/>
      <c r="AOE99" s="3"/>
      <c r="AOF99" s="3"/>
      <c r="AOG99" s="3"/>
      <c r="AOH99" s="3"/>
      <c r="AOI99" s="3"/>
      <c r="AOJ99" s="3"/>
      <c r="AOK99" s="3"/>
      <c r="AOL99" s="3"/>
      <c r="AOM99" s="3"/>
      <c r="AON99" s="3"/>
      <c r="AOO99" s="3"/>
      <c r="AOP99" s="3"/>
      <c r="AOQ99" s="3"/>
      <c r="AOR99" s="3"/>
      <c r="AOS99" s="3"/>
      <c r="AOT99" s="3"/>
      <c r="AOU99" s="3"/>
      <c r="AOV99" s="3"/>
      <c r="AOW99" s="3"/>
      <c r="AOX99" s="3"/>
      <c r="AOY99" s="3"/>
      <c r="AOZ99" s="3"/>
      <c r="APA99" s="3"/>
      <c r="APB99" s="3"/>
      <c r="APC99" s="3"/>
      <c r="APD99" s="3"/>
      <c r="APE99" s="3"/>
      <c r="APF99" s="3"/>
      <c r="APG99" s="3"/>
      <c r="APH99" s="3"/>
      <c r="API99" s="3"/>
      <c r="APJ99" s="3"/>
      <c r="APK99" s="3"/>
      <c r="APL99" s="3"/>
      <c r="APM99" s="3"/>
      <c r="APN99" s="3"/>
      <c r="APO99" s="3"/>
      <c r="APP99" s="3"/>
      <c r="APQ99" s="3"/>
      <c r="APR99" s="3"/>
      <c r="APS99" s="3"/>
      <c r="APT99" s="3"/>
      <c r="APU99" s="3"/>
      <c r="APV99" s="3"/>
      <c r="APW99" s="3"/>
      <c r="APX99" s="3"/>
      <c r="APY99" s="3"/>
      <c r="APZ99" s="3"/>
      <c r="AQA99" s="3"/>
      <c r="AQB99" s="3"/>
      <c r="AQC99" s="3"/>
      <c r="AQD99" s="3"/>
      <c r="AQE99" s="3"/>
      <c r="AQF99" s="3"/>
      <c r="AQG99" s="3"/>
      <c r="AQH99" s="3"/>
      <c r="AQI99" s="3"/>
      <c r="AQJ99" s="3"/>
      <c r="AQK99" s="3"/>
      <c r="AQL99" s="3"/>
      <c r="AQM99" s="3"/>
      <c r="AQN99" s="3"/>
      <c r="AQO99" s="3"/>
      <c r="AQP99" s="3"/>
      <c r="AQQ99" s="3"/>
      <c r="AQR99" s="3"/>
      <c r="AQS99" s="3"/>
      <c r="AQT99" s="3"/>
      <c r="AQU99" s="3"/>
      <c r="AQV99" s="3"/>
      <c r="AQW99" s="3"/>
      <c r="AQX99" s="3"/>
      <c r="AQY99" s="3"/>
      <c r="AQZ99" s="3"/>
      <c r="ARA99" s="3"/>
      <c r="ARB99" s="3"/>
      <c r="ARC99" s="3"/>
      <c r="ARD99" s="3"/>
      <c r="ARE99" s="3"/>
      <c r="ARF99" s="3"/>
      <c r="ARG99" s="3"/>
      <c r="ARH99" s="3"/>
      <c r="ARI99" s="3"/>
      <c r="ARJ99" s="3"/>
      <c r="ARK99" s="3"/>
      <c r="ARL99" s="3"/>
      <c r="ARM99" s="3"/>
      <c r="ARN99" s="3"/>
      <c r="ARO99" s="3"/>
      <c r="ARP99" s="3"/>
      <c r="ARQ99" s="3"/>
      <c r="ARR99" s="3"/>
      <c r="ARS99" s="3"/>
      <c r="ART99" s="3"/>
      <c r="ARU99" s="3"/>
      <c r="ARV99" s="3"/>
      <c r="ARW99" s="3"/>
      <c r="ARX99" s="3"/>
      <c r="ARY99" s="3"/>
      <c r="ARZ99" s="3"/>
      <c r="ASA99" s="3"/>
      <c r="ASB99" s="3"/>
      <c r="ASC99" s="3"/>
      <c r="ASD99" s="3"/>
      <c r="ASE99" s="3"/>
      <c r="ASF99" s="3"/>
      <c r="ASG99" s="3"/>
      <c r="ASH99" s="3"/>
      <c r="ASI99" s="3"/>
      <c r="ASJ99" s="3"/>
      <c r="ASK99" s="3"/>
      <c r="ASL99" s="3"/>
      <c r="ASM99" s="3"/>
      <c r="ASN99" s="3"/>
      <c r="ASO99" s="3"/>
      <c r="ASP99" s="3"/>
      <c r="ASQ99" s="3"/>
      <c r="ASR99" s="3"/>
      <c r="ASS99" s="3"/>
      <c r="AST99" s="3"/>
      <c r="ASU99" s="3"/>
      <c r="ASV99" s="3"/>
      <c r="ASW99" s="3"/>
      <c r="ASX99" s="3"/>
      <c r="ASY99" s="3"/>
      <c r="ASZ99" s="3"/>
      <c r="ATA99" s="3"/>
      <c r="ATB99" s="3"/>
      <c r="ATC99" s="3"/>
      <c r="ATD99" s="3"/>
      <c r="ATE99" s="3"/>
      <c r="ATF99" s="3"/>
      <c r="ATG99" s="3"/>
      <c r="ATH99" s="3"/>
      <c r="ATI99" s="3"/>
      <c r="ATJ99" s="3"/>
      <c r="ATK99" s="3"/>
      <c r="ATL99" s="3"/>
      <c r="ATM99" s="3"/>
      <c r="ATN99" s="3"/>
      <c r="ATO99" s="3"/>
      <c r="ATP99" s="3"/>
      <c r="ATQ99" s="3"/>
      <c r="ATR99" s="3"/>
      <c r="ATS99" s="3"/>
      <c r="ATT99" s="3"/>
      <c r="ATU99" s="3"/>
      <c r="ATV99" s="3"/>
      <c r="ATW99" s="3"/>
      <c r="ATX99" s="3"/>
      <c r="ATY99" s="3"/>
      <c r="ATZ99" s="3"/>
      <c r="AUA99" s="3"/>
      <c r="AUB99" s="3"/>
      <c r="AUC99" s="3"/>
      <c r="AUD99" s="3"/>
      <c r="AUE99" s="3"/>
      <c r="AUF99" s="3"/>
      <c r="AUG99" s="3"/>
      <c r="AUH99" s="3"/>
      <c r="AUI99" s="3"/>
      <c r="AUJ99" s="3"/>
      <c r="AUK99" s="3"/>
      <c r="AUL99" s="3"/>
      <c r="AUM99" s="3"/>
      <c r="AUN99" s="3"/>
      <c r="AUO99" s="3"/>
      <c r="AUP99" s="3"/>
      <c r="AUQ99" s="3"/>
      <c r="AUR99" s="3"/>
      <c r="AUS99" s="3"/>
      <c r="AUT99" s="3"/>
      <c r="AUU99" s="3"/>
      <c r="AUV99" s="3"/>
      <c r="AUW99" s="3"/>
      <c r="AUX99" s="3"/>
      <c r="AUY99" s="3"/>
      <c r="AUZ99" s="3"/>
      <c r="AVA99" s="3"/>
      <c r="AVB99" s="3"/>
      <c r="AVC99" s="3"/>
      <c r="AVD99" s="3"/>
      <c r="AVE99" s="3"/>
      <c r="AVF99" s="3"/>
      <c r="AVG99" s="3"/>
      <c r="AVH99" s="3"/>
      <c r="AVI99" s="3"/>
      <c r="AVJ99" s="3"/>
      <c r="AVK99" s="3"/>
      <c r="AVL99" s="3"/>
      <c r="AVM99" s="3"/>
      <c r="AVN99" s="3"/>
      <c r="AVO99" s="3"/>
      <c r="AVP99" s="3"/>
      <c r="AVQ99" s="3"/>
      <c r="AVR99" s="3"/>
      <c r="AVS99" s="3"/>
      <c r="AVT99" s="3"/>
      <c r="AVU99" s="3"/>
      <c r="AVV99" s="3"/>
      <c r="AVW99" s="3"/>
      <c r="AVX99" s="3"/>
      <c r="AVY99" s="3"/>
      <c r="AVZ99" s="3"/>
      <c r="AWA99" s="3"/>
      <c r="AWB99" s="3"/>
      <c r="AWC99" s="3"/>
      <c r="AWD99" s="3"/>
      <c r="AWE99" s="3"/>
      <c r="AWF99" s="3"/>
      <c r="AWG99" s="3"/>
      <c r="AWH99" s="3"/>
      <c r="AWI99" s="3"/>
      <c r="AWJ99" s="3"/>
      <c r="AWK99" s="3"/>
      <c r="AWL99" s="3"/>
      <c r="AWM99" s="3"/>
      <c r="AWN99" s="3"/>
      <c r="AWO99" s="3"/>
      <c r="AWP99" s="3"/>
      <c r="AWQ99" s="3"/>
      <c r="AWR99" s="3"/>
      <c r="AWS99" s="3"/>
      <c r="AWT99" s="3"/>
      <c r="AWU99" s="3"/>
      <c r="AWV99" s="3"/>
      <c r="AWW99" s="3"/>
      <c r="AWX99" s="3"/>
      <c r="AWY99" s="3"/>
      <c r="AWZ99" s="3"/>
      <c r="AXA99" s="3"/>
      <c r="AXB99" s="3"/>
      <c r="AXC99" s="3"/>
      <c r="AXD99" s="3"/>
      <c r="AXE99" s="3"/>
      <c r="AXF99" s="3"/>
      <c r="AXG99" s="3"/>
      <c r="AXH99" s="3"/>
      <c r="AXI99" s="3"/>
      <c r="AXJ99" s="3"/>
      <c r="AXK99" s="3"/>
      <c r="AXL99" s="3"/>
      <c r="AXM99" s="3"/>
      <c r="AXN99" s="3"/>
      <c r="AXO99" s="3"/>
      <c r="AXP99" s="3"/>
      <c r="AXQ99" s="3"/>
      <c r="AXR99" s="3"/>
      <c r="AXS99" s="3"/>
      <c r="AXT99" s="3"/>
      <c r="AXU99" s="3"/>
      <c r="AXV99" s="3"/>
      <c r="AXW99" s="3"/>
      <c r="AXX99" s="3"/>
      <c r="AXY99" s="3"/>
      <c r="AXZ99" s="3"/>
      <c r="AYA99" s="3"/>
      <c r="AYB99" s="3"/>
      <c r="AYC99" s="3"/>
      <c r="AYD99" s="3"/>
      <c r="AYE99" s="3"/>
      <c r="AYF99" s="3"/>
      <c r="AYG99" s="3"/>
      <c r="AYH99" s="3"/>
      <c r="AYI99" s="3"/>
      <c r="AYJ99" s="3"/>
      <c r="AYK99" s="3"/>
      <c r="AYL99" s="3"/>
      <c r="AYM99" s="3"/>
      <c r="AYN99" s="3"/>
      <c r="AYO99" s="3"/>
      <c r="AYP99" s="3"/>
      <c r="AYQ99" s="3"/>
      <c r="AYR99" s="3"/>
      <c r="AYS99" s="3"/>
      <c r="AYT99" s="3"/>
      <c r="AYU99" s="3"/>
      <c r="AYV99" s="3"/>
      <c r="AYW99" s="3"/>
      <c r="AYX99" s="3"/>
      <c r="AYY99" s="3"/>
      <c r="AYZ99" s="3"/>
      <c r="AZA99" s="3"/>
      <c r="AZB99" s="3"/>
      <c r="AZC99" s="3"/>
      <c r="AZD99" s="3"/>
      <c r="AZE99" s="3"/>
      <c r="AZF99" s="3"/>
      <c r="AZG99" s="3"/>
      <c r="AZH99" s="3"/>
      <c r="AZI99" s="3"/>
      <c r="AZJ99" s="3"/>
      <c r="AZK99" s="3"/>
      <c r="AZL99" s="3"/>
      <c r="AZM99" s="3"/>
      <c r="AZN99" s="3"/>
      <c r="AZO99" s="3"/>
      <c r="AZP99" s="3"/>
      <c r="AZQ99" s="3"/>
      <c r="AZR99" s="3"/>
      <c r="AZS99" s="3"/>
      <c r="AZT99" s="3"/>
      <c r="AZU99" s="3"/>
      <c r="AZV99" s="3"/>
      <c r="AZW99" s="3"/>
      <c r="AZX99" s="3"/>
      <c r="AZY99" s="3"/>
      <c r="AZZ99" s="3"/>
      <c r="BAA99" s="3"/>
      <c r="BAB99" s="3"/>
      <c r="BAC99" s="3"/>
      <c r="BAD99" s="3"/>
      <c r="BAE99" s="3"/>
      <c r="BAF99" s="3"/>
      <c r="BAG99" s="3"/>
      <c r="BAH99" s="3"/>
      <c r="BAI99" s="3"/>
      <c r="BAJ99" s="3"/>
      <c r="BAK99" s="3"/>
      <c r="BAL99" s="3"/>
      <c r="BAM99" s="3"/>
      <c r="BAN99" s="3"/>
      <c r="BAO99" s="3"/>
      <c r="BAP99" s="3"/>
      <c r="BAQ99" s="3"/>
      <c r="BAR99" s="3"/>
      <c r="BAS99" s="3"/>
      <c r="BAT99" s="3"/>
      <c r="BAU99" s="3"/>
      <c r="BAV99" s="3"/>
      <c r="BAW99" s="3"/>
      <c r="BAX99" s="3"/>
      <c r="BAY99" s="3"/>
      <c r="BAZ99" s="3"/>
      <c r="BBA99" s="3"/>
      <c r="BBB99" s="3"/>
      <c r="BBC99" s="3"/>
      <c r="BBD99" s="3"/>
      <c r="BBE99" s="3"/>
      <c r="BBF99" s="3"/>
      <c r="BBG99" s="3"/>
      <c r="BBH99" s="3"/>
      <c r="BBI99" s="3"/>
      <c r="BBJ99" s="3"/>
      <c r="BBK99" s="3"/>
      <c r="BBL99" s="3"/>
      <c r="BBM99" s="3"/>
      <c r="BBN99" s="3"/>
      <c r="BBO99" s="3"/>
      <c r="BBP99" s="3"/>
      <c r="BBQ99" s="3"/>
      <c r="BBR99" s="3"/>
      <c r="BBS99" s="3"/>
      <c r="BBT99" s="3"/>
      <c r="BBU99" s="3"/>
      <c r="BBV99" s="3"/>
      <c r="BBW99" s="3"/>
      <c r="BBX99" s="3"/>
      <c r="BBY99" s="3"/>
      <c r="BBZ99" s="3"/>
      <c r="BCA99" s="3"/>
      <c r="BCB99" s="3"/>
      <c r="BCC99" s="3"/>
      <c r="BCD99" s="3"/>
      <c r="BCE99" s="3"/>
      <c r="BCF99" s="3"/>
      <c r="BCG99" s="3"/>
      <c r="BCH99" s="3"/>
      <c r="BCI99" s="3"/>
      <c r="BCJ99" s="3"/>
      <c r="BCK99" s="3"/>
      <c r="BCL99" s="3"/>
      <c r="BCM99" s="3"/>
      <c r="BCN99" s="3"/>
      <c r="BCO99" s="3"/>
      <c r="BCP99" s="3"/>
      <c r="BCQ99" s="3"/>
      <c r="BCR99" s="3"/>
      <c r="BCS99" s="3"/>
      <c r="BCT99" s="3"/>
      <c r="BCU99" s="3"/>
      <c r="BCV99" s="3"/>
      <c r="BCW99" s="3"/>
      <c r="BCX99" s="3"/>
      <c r="BCY99" s="3"/>
      <c r="BCZ99" s="3"/>
      <c r="BDA99" s="3"/>
      <c r="BDB99" s="3"/>
      <c r="BDC99" s="3"/>
      <c r="BDD99" s="3"/>
      <c r="BDE99" s="3"/>
      <c r="BDF99" s="3"/>
      <c r="BDG99" s="3"/>
      <c r="BDH99" s="3"/>
      <c r="BDI99" s="3"/>
      <c r="BDJ99" s="3"/>
      <c r="BDK99" s="3"/>
      <c r="BDL99" s="3"/>
      <c r="BDM99" s="3"/>
      <c r="BDN99" s="3"/>
      <c r="BDO99" s="3"/>
      <c r="BDP99" s="3"/>
      <c r="BDQ99" s="3"/>
      <c r="BDR99" s="3"/>
      <c r="BDS99" s="3"/>
      <c r="BDT99" s="3"/>
      <c r="BDU99" s="3"/>
      <c r="BDV99" s="3"/>
      <c r="BDW99" s="3"/>
      <c r="BDX99" s="3"/>
      <c r="BDY99" s="3"/>
      <c r="BDZ99" s="3"/>
      <c r="BEA99" s="3"/>
      <c r="BEB99" s="3"/>
      <c r="BEC99" s="3"/>
      <c r="BED99" s="3"/>
      <c r="BEE99" s="3"/>
      <c r="BEF99" s="3"/>
      <c r="BEG99" s="3"/>
      <c r="BEH99" s="3"/>
      <c r="BEI99" s="3"/>
      <c r="BEJ99" s="3"/>
      <c r="BEK99" s="3"/>
      <c r="BEL99" s="3"/>
      <c r="BEM99" s="3"/>
      <c r="BEN99" s="3"/>
      <c r="BEO99" s="3"/>
      <c r="BEP99" s="3"/>
      <c r="BEQ99" s="3"/>
      <c r="BER99" s="3"/>
      <c r="BES99" s="3"/>
      <c r="BET99" s="3"/>
      <c r="BEU99" s="3"/>
      <c r="BEV99" s="3"/>
      <c r="BEW99" s="3"/>
      <c r="BEX99" s="3"/>
      <c r="BEY99" s="3"/>
      <c r="BEZ99" s="3"/>
      <c r="BFA99" s="3"/>
      <c r="BFB99" s="3"/>
      <c r="BFC99" s="3"/>
      <c r="BFD99" s="3"/>
      <c r="BFE99" s="3"/>
      <c r="BFF99" s="3"/>
      <c r="BFG99" s="3"/>
      <c r="BFH99" s="3"/>
      <c r="BFI99" s="3"/>
      <c r="BFJ99" s="3"/>
      <c r="BFK99" s="3"/>
      <c r="BFL99" s="3"/>
      <c r="BFM99" s="3"/>
      <c r="BFN99" s="3"/>
      <c r="BFO99" s="3"/>
      <c r="BFP99" s="3"/>
      <c r="BFQ99" s="3"/>
      <c r="BFR99" s="3"/>
      <c r="BFS99" s="3"/>
      <c r="BFT99" s="3"/>
      <c r="BFU99" s="3"/>
      <c r="BFV99" s="3"/>
      <c r="BFW99" s="3"/>
      <c r="BFX99" s="3"/>
      <c r="BFY99" s="3"/>
      <c r="BFZ99" s="3"/>
      <c r="BGA99" s="3"/>
      <c r="BGB99" s="3"/>
      <c r="BGC99" s="3"/>
      <c r="BGD99" s="3"/>
      <c r="BGE99" s="3"/>
      <c r="BGF99" s="3"/>
      <c r="BGG99" s="3"/>
      <c r="BGH99" s="3"/>
      <c r="BGI99" s="3"/>
      <c r="BGJ99" s="3"/>
      <c r="BGK99" s="3"/>
      <c r="BGL99" s="3"/>
      <c r="BGM99" s="3"/>
      <c r="BGN99" s="3"/>
      <c r="BGO99" s="3"/>
      <c r="BGP99" s="3"/>
      <c r="BGQ99" s="3"/>
      <c r="BGR99" s="3"/>
      <c r="BGS99" s="3"/>
      <c r="BGT99" s="3"/>
      <c r="BGU99" s="3"/>
      <c r="BGV99" s="3"/>
      <c r="BGW99" s="3"/>
      <c r="BGX99" s="3"/>
      <c r="BGY99" s="3"/>
      <c r="BGZ99" s="3"/>
      <c r="BHA99" s="3"/>
      <c r="BHB99" s="3"/>
      <c r="BHC99" s="3"/>
      <c r="BHD99" s="3"/>
      <c r="BHE99" s="3"/>
      <c r="BHF99" s="3"/>
      <c r="BHG99" s="3"/>
      <c r="BHH99" s="3"/>
      <c r="BHI99" s="3"/>
      <c r="BHJ99" s="3"/>
      <c r="BHK99" s="3"/>
      <c r="BHL99" s="3"/>
      <c r="BHM99" s="3"/>
      <c r="BHN99" s="3"/>
      <c r="BHO99" s="3"/>
      <c r="BHP99" s="3"/>
      <c r="BHQ99" s="3"/>
      <c r="BHR99" s="3"/>
      <c r="BHS99" s="3"/>
      <c r="BHT99" s="3"/>
      <c r="BHU99" s="3"/>
      <c r="BHV99" s="3"/>
      <c r="BHW99" s="3"/>
      <c r="BHX99" s="3"/>
      <c r="BHY99" s="3"/>
      <c r="BHZ99" s="3"/>
      <c r="BIA99" s="3"/>
      <c r="BIB99" s="3"/>
      <c r="BIC99" s="3"/>
      <c r="BID99" s="3"/>
      <c r="BIE99" s="3"/>
      <c r="BIF99" s="3"/>
      <c r="BIG99" s="3"/>
      <c r="BIH99" s="3"/>
      <c r="BII99" s="3"/>
      <c r="BIJ99" s="3"/>
      <c r="BIK99" s="3"/>
      <c r="BIL99" s="3"/>
      <c r="BIM99" s="3"/>
      <c r="BIN99" s="3"/>
      <c r="BIO99" s="3"/>
      <c r="BIP99" s="3"/>
      <c r="BIQ99" s="3"/>
      <c r="BIR99" s="3"/>
      <c r="BIS99" s="3"/>
      <c r="BIT99" s="3"/>
      <c r="BIU99" s="3"/>
      <c r="BIV99" s="3"/>
      <c r="BIW99" s="3"/>
      <c r="BIX99" s="3"/>
      <c r="BIY99" s="3"/>
      <c r="BIZ99" s="3"/>
      <c r="BJA99" s="3"/>
      <c r="BJB99" s="3"/>
      <c r="BJC99" s="3"/>
      <c r="BJD99" s="3"/>
      <c r="BJE99" s="3"/>
      <c r="BJF99" s="3"/>
      <c r="BJG99" s="3"/>
      <c r="BJH99" s="3"/>
      <c r="BJI99" s="3"/>
      <c r="BJJ99" s="3"/>
      <c r="BJK99" s="3"/>
      <c r="BJL99" s="3"/>
      <c r="BJM99" s="3"/>
      <c r="BJN99" s="3"/>
      <c r="BJO99" s="3"/>
      <c r="BJP99" s="3"/>
      <c r="BJQ99" s="3"/>
      <c r="BJR99" s="3"/>
      <c r="BJS99" s="3"/>
      <c r="BJT99" s="3"/>
      <c r="BJU99" s="3"/>
      <c r="BJV99" s="3"/>
      <c r="BJW99" s="3"/>
      <c r="BJX99" s="3"/>
      <c r="BJY99" s="3"/>
      <c r="BJZ99" s="3"/>
      <c r="BKA99" s="3"/>
      <c r="BKB99" s="3"/>
      <c r="BKC99" s="3"/>
      <c r="BKD99" s="3"/>
      <c r="BKE99" s="3"/>
      <c r="BKF99" s="3"/>
      <c r="BKG99" s="3"/>
      <c r="BKH99" s="3"/>
      <c r="BKI99" s="3"/>
      <c r="BKJ99" s="3"/>
      <c r="BKK99" s="3"/>
      <c r="BKL99" s="3"/>
      <c r="BKM99" s="3"/>
      <c r="BKN99" s="3"/>
      <c r="BKO99" s="3"/>
      <c r="BKP99" s="3"/>
      <c r="BKQ99" s="3"/>
      <c r="BKR99" s="3"/>
      <c r="BKS99" s="3"/>
      <c r="BKT99" s="3"/>
      <c r="BKU99" s="3"/>
      <c r="BKV99" s="3"/>
      <c r="BKW99" s="3"/>
      <c r="BKX99" s="3"/>
      <c r="BKY99" s="3"/>
      <c r="BKZ99" s="3"/>
      <c r="BLA99" s="3"/>
      <c r="BLB99" s="3"/>
      <c r="BLC99" s="3"/>
      <c r="BLD99" s="3"/>
      <c r="BLE99" s="3"/>
      <c r="BLF99" s="3"/>
      <c r="BLG99" s="3"/>
      <c r="BLH99" s="3"/>
      <c r="BLI99" s="3"/>
      <c r="BLJ99" s="3"/>
      <c r="BLK99" s="3"/>
      <c r="BLL99" s="3"/>
      <c r="BLM99" s="3"/>
      <c r="BLN99" s="3"/>
      <c r="BLO99" s="3"/>
      <c r="BLP99" s="3"/>
      <c r="BLQ99" s="3"/>
      <c r="BLR99" s="3"/>
      <c r="BLS99" s="3"/>
      <c r="BLT99" s="3"/>
      <c r="BLU99" s="3"/>
      <c r="BLV99" s="3"/>
      <c r="BLW99" s="3"/>
      <c r="BLX99" s="3"/>
      <c r="BLY99" s="3"/>
      <c r="BLZ99" s="3"/>
      <c r="BMA99" s="3"/>
      <c r="BMB99" s="3"/>
      <c r="BMC99" s="3"/>
      <c r="BMD99" s="3"/>
      <c r="BME99" s="3"/>
      <c r="BMF99" s="3"/>
      <c r="BMG99" s="3"/>
      <c r="BMH99" s="3"/>
      <c r="BMI99" s="3"/>
      <c r="BMJ99" s="3"/>
      <c r="BMK99" s="3"/>
      <c r="BML99" s="3"/>
      <c r="BMM99" s="3"/>
      <c r="BMN99" s="3"/>
      <c r="BMO99" s="3"/>
      <c r="BMP99" s="3"/>
      <c r="BMQ99" s="3"/>
      <c r="BMR99" s="3"/>
      <c r="BMS99" s="3"/>
      <c r="BMT99" s="3"/>
      <c r="BMU99" s="3"/>
      <c r="BMV99" s="3"/>
      <c r="BMW99" s="3"/>
      <c r="BMX99" s="3"/>
      <c r="BMY99" s="3"/>
      <c r="BMZ99" s="3"/>
      <c r="BNA99" s="3"/>
      <c r="BNB99" s="3"/>
      <c r="BNC99" s="3"/>
      <c r="BND99" s="3"/>
      <c r="BNE99" s="3"/>
      <c r="BNF99" s="3"/>
      <c r="BNG99" s="3"/>
      <c r="BNH99" s="3"/>
      <c r="BNI99" s="3"/>
      <c r="BNJ99" s="3"/>
      <c r="BNK99" s="3"/>
      <c r="BNL99" s="3"/>
      <c r="BNM99" s="3"/>
      <c r="BNN99" s="3"/>
      <c r="BNO99" s="3"/>
      <c r="BNP99" s="3"/>
      <c r="BNQ99" s="3"/>
      <c r="BNR99" s="3"/>
      <c r="BNS99" s="3"/>
      <c r="BNT99" s="3"/>
      <c r="BNU99" s="3"/>
      <c r="BNV99" s="3"/>
      <c r="BNW99" s="3"/>
      <c r="BNX99" s="3"/>
      <c r="BNY99" s="3"/>
      <c r="BNZ99" s="3"/>
      <c r="BOA99" s="3"/>
      <c r="BOB99" s="3"/>
      <c r="BOC99" s="3"/>
      <c r="BOD99" s="3"/>
      <c r="BOE99" s="3"/>
      <c r="BOF99" s="3"/>
      <c r="BOG99" s="3"/>
      <c r="BOH99" s="3"/>
      <c r="BOI99" s="3"/>
      <c r="BOJ99" s="3"/>
      <c r="BOK99" s="3"/>
      <c r="BOL99" s="3"/>
      <c r="BOM99" s="3"/>
      <c r="BON99" s="3"/>
      <c r="BOO99" s="3"/>
      <c r="BOP99" s="3"/>
      <c r="BOQ99" s="3"/>
      <c r="BOR99" s="3"/>
      <c r="BOS99" s="3"/>
      <c r="BOT99" s="3"/>
      <c r="BOU99" s="3"/>
      <c r="BOV99" s="3"/>
      <c r="BOW99" s="3"/>
      <c r="BOX99" s="3"/>
      <c r="BOY99" s="3"/>
      <c r="BOZ99" s="3"/>
      <c r="BPA99" s="3"/>
      <c r="BPB99" s="3"/>
      <c r="BPC99" s="3"/>
      <c r="BPD99" s="3"/>
      <c r="BPE99" s="3"/>
      <c r="BPF99" s="3"/>
      <c r="BPG99" s="3"/>
      <c r="BPH99" s="3"/>
      <c r="BPI99" s="3"/>
      <c r="BPJ99" s="3"/>
      <c r="BPK99" s="3"/>
      <c r="BPL99" s="3"/>
      <c r="BPM99" s="3"/>
      <c r="BPN99" s="3"/>
      <c r="BPO99" s="3"/>
      <c r="BPP99" s="3"/>
      <c r="BPQ99" s="3"/>
      <c r="BPR99" s="3"/>
      <c r="BPS99" s="3"/>
      <c r="BPT99" s="3"/>
      <c r="BPU99" s="3"/>
      <c r="BPV99" s="3"/>
      <c r="BPW99" s="3"/>
      <c r="BPX99" s="3"/>
      <c r="BPY99" s="3"/>
      <c r="BPZ99" s="3"/>
      <c r="BQA99" s="3"/>
      <c r="BQB99" s="3"/>
      <c r="BQC99" s="3"/>
      <c r="BQD99" s="3"/>
      <c r="BQE99" s="3"/>
      <c r="BQF99" s="3"/>
      <c r="BQG99" s="3"/>
      <c r="BQH99" s="3"/>
      <c r="BQI99" s="3"/>
      <c r="BQJ99" s="3"/>
      <c r="BQK99" s="3"/>
      <c r="BQL99" s="3"/>
      <c r="BQM99" s="3"/>
      <c r="BQN99" s="3"/>
      <c r="BQO99" s="3"/>
      <c r="BQP99" s="3"/>
      <c r="BQQ99" s="3"/>
      <c r="BQR99" s="3"/>
      <c r="BQS99" s="3"/>
      <c r="BQT99" s="3"/>
      <c r="BQU99" s="3"/>
      <c r="BQV99" s="3"/>
      <c r="BQW99" s="3"/>
      <c r="BQX99" s="3"/>
      <c r="BQY99" s="3"/>
      <c r="BQZ99" s="3"/>
      <c r="BRA99" s="3"/>
      <c r="BRB99" s="3"/>
      <c r="BRC99" s="3"/>
      <c r="BRD99" s="3"/>
      <c r="BRE99" s="3"/>
      <c r="BRF99" s="3"/>
      <c r="BRG99" s="3"/>
      <c r="BRH99" s="3"/>
      <c r="BRI99" s="3"/>
      <c r="BRJ99" s="3"/>
      <c r="BRK99" s="3"/>
      <c r="BRL99" s="3"/>
      <c r="BRM99" s="3"/>
      <c r="BRN99" s="3"/>
      <c r="BRO99" s="3"/>
      <c r="BRP99" s="3"/>
      <c r="BRQ99" s="3"/>
      <c r="BRR99" s="3"/>
      <c r="BRS99" s="3"/>
      <c r="BRT99" s="3"/>
      <c r="BRU99" s="3"/>
      <c r="BRV99" s="3"/>
      <c r="BRW99" s="3"/>
      <c r="BRX99" s="3"/>
      <c r="BRY99" s="3"/>
      <c r="BRZ99" s="3"/>
      <c r="BSA99" s="3"/>
      <c r="BSB99" s="3"/>
      <c r="BSC99" s="3"/>
      <c r="BSD99" s="3"/>
      <c r="BSE99" s="3"/>
      <c r="BSF99" s="3"/>
      <c r="BSG99" s="3"/>
      <c r="BSH99" s="3"/>
      <c r="BSI99" s="3"/>
      <c r="BSJ99" s="3"/>
      <c r="BSK99" s="3"/>
      <c r="BSL99" s="3"/>
      <c r="BSM99" s="3"/>
      <c r="BSN99" s="3"/>
      <c r="BSO99" s="3"/>
      <c r="BSP99" s="3"/>
      <c r="BSQ99" s="3"/>
      <c r="BSR99" s="3"/>
      <c r="BSS99" s="3"/>
      <c r="BST99" s="3"/>
      <c r="BSU99" s="3"/>
      <c r="BSV99" s="3"/>
      <c r="BSW99" s="3"/>
      <c r="BSX99" s="3"/>
      <c r="BSY99" s="3"/>
      <c r="BSZ99" s="3"/>
      <c r="BTA99" s="3"/>
      <c r="BTB99" s="3"/>
      <c r="BTC99" s="3"/>
      <c r="BTD99" s="3"/>
      <c r="BTE99" s="3"/>
      <c r="BTF99" s="3"/>
      <c r="BTG99" s="3"/>
      <c r="BTH99" s="3"/>
      <c r="BTI99" s="3"/>
      <c r="BTJ99" s="3"/>
      <c r="BTK99" s="3"/>
      <c r="BTL99" s="3"/>
      <c r="BTM99" s="3"/>
      <c r="BTN99" s="3"/>
      <c r="BTO99" s="3"/>
      <c r="BTP99" s="3"/>
      <c r="BTQ99" s="3"/>
      <c r="BTR99" s="3"/>
      <c r="BTS99" s="3"/>
      <c r="BTT99" s="3"/>
      <c r="BTU99" s="3"/>
      <c r="BTV99" s="3"/>
      <c r="BTW99" s="3"/>
      <c r="BTX99" s="3"/>
      <c r="BTY99" s="3"/>
      <c r="BTZ99" s="3"/>
      <c r="BUA99" s="3"/>
      <c r="BUB99" s="3"/>
      <c r="BUC99" s="3"/>
      <c r="BUD99" s="3"/>
      <c r="BUE99" s="3"/>
      <c r="BUF99" s="3"/>
      <c r="BUG99" s="3"/>
      <c r="BUH99" s="3"/>
      <c r="BUI99" s="3"/>
      <c r="BUJ99" s="3"/>
      <c r="BUK99" s="3"/>
      <c r="BUL99" s="3"/>
      <c r="BUM99" s="3"/>
      <c r="BUN99" s="3"/>
      <c r="BUO99" s="3"/>
      <c r="BUP99" s="3"/>
      <c r="BUQ99" s="3"/>
      <c r="BUR99" s="3"/>
      <c r="BUS99" s="3"/>
      <c r="BUT99" s="3"/>
      <c r="BUU99" s="3"/>
      <c r="BUV99" s="3"/>
      <c r="BUW99" s="3"/>
      <c r="BUX99" s="3"/>
      <c r="BUY99" s="3"/>
      <c r="BUZ99" s="3"/>
      <c r="BVA99" s="3"/>
      <c r="BVB99" s="3"/>
      <c r="BVC99" s="3"/>
      <c r="BVD99" s="3"/>
      <c r="BVE99" s="3"/>
      <c r="BVF99" s="3"/>
      <c r="BVG99" s="3"/>
      <c r="BVH99" s="3"/>
      <c r="BVI99" s="3"/>
      <c r="BVJ99" s="3"/>
      <c r="BVK99" s="3"/>
      <c r="BVL99" s="3"/>
      <c r="BVM99" s="3"/>
      <c r="BVN99" s="3"/>
      <c r="BVO99" s="3"/>
      <c r="BVP99" s="3"/>
      <c r="BVQ99" s="3"/>
      <c r="BVR99" s="3"/>
      <c r="BVS99" s="3"/>
      <c r="BVT99" s="3"/>
      <c r="BVU99" s="3"/>
      <c r="BVV99" s="3"/>
      <c r="BVW99" s="3"/>
      <c r="BVX99" s="3"/>
      <c r="BVY99" s="3"/>
      <c r="BVZ99" s="3"/>
      <c r="BWA99" s="3"/>
      <c r="BWB99" s="3"/>
      <c r="BWC99" s="3"/>
      <c r="BWD99" s="3"/>
      <c r="BWE99" s="3"/>
      <c r="BWF99" s="3"/>
      <c r="BWG99" s="3"/>
      <c r="BWH99" s="3"/>
      <c r="BWI99" s="3"/>
      <c r="BWJ99" s="3"/>
      <c r="BWK99" s="3"/>
      <c r="BWL99" s="3"/>
      <c r="BWM99" s="3"/>
      <c r="BWN99" s="3"/>
      <c r="BWO99" s="3"/>
      <c r="BWP99" s="3"/>
      <c r="BWQ99" s="3"/>
      <c r="BWR99" s="3"/>
      <c r="BWS99" s="3"/>
      <c r="BWT99" s="3"/>
      <c r="BWU99" s="3"/>
      <c r="BWV99" s="3"/>
      <c r="BWW99" s="3"/>
      <c r="BWX99" s="3"/>
      <c r="BWY99" s="3"/>
      <c r="BWZ99" s="3"/>
      <c r="BXA99" s="3"/>
      <c r="BXB99" s="3"/>
      <c r="BXC99" s="3"/>
      <c r="BXD99" s="3"/>
      <c r="BXE99" s="3"/>
      <c r="BXF99" s="3"/>
      <c r="BXG99" s="3"/>
      <c r="BXH99" s="3"/>
      <c r="BXI99" s="3"/>
      <c r="BXJ99" s="3"/>
      <c r="BXK99" s="3"/>
      <c r="BXL99" s="3"/>
      <c r="BXM99" s="3"/>
      <c r="BXN99" s="3"/>
      <c r="BXO99" s="3"/>
      <c r="BXP99" s="3"/>
      <c r="BXQ99" s="3"/>
      <c r="BXR99" s="3"/>
      <c r="BXS99" s="3"/>
      <c r="BXT99" s="3"/>
      <c r="BXU99" s="3"/>
      <c r="BXV99" s="3"/>
      <c r="BXW99" s="3"/>
      <c r="BXX99" s="3"/>
      <c r="BXY99" s="3"/>
      <c r="BXZ99" s="3"/>
      <c r="BYA99" s="3"/>
      <c r="BYB99" s="3"/>
      <c r="BYC99" s="3"/>
      <c r="BYD99" s="3"/>
      <c r="BYE99" s="3"/>
      <c r="BYF99" s="3"/>
      <c r="BYG99" s="3"/>
      <c r="BYH99" s="3"/>
      <c r="BYI99" s="3"/>
      <c r="BYJ99" s="3"/>
      <c r="BYK99" s="3"/>
      <c r="BYL99" s="3"/>
      <c r="BYM99" s="3"/>
      <c r="BYN99" s="3"/>
      <c r="BYO99" s="3"/>
      <c r="BYP99" s="3"/>
      <c r="BYQ99" s="3"/>
      <c r="BYR99" s="3"/>
      <c r="BYS99" s="3"/>
      <c r="BYT99" s="3"/>
      <c r="BYU99" s="3"/>
      <c r="BYV99" s="3"/>
      <c r="BYW99" s="3"/>
      <c r="BYX99" s="3"/>
      <c r="BYY99" s="3"/>
      <c r="BYZ99" s="3"/>
      <c r="BZA99" s="3"/>
      <c r="BZB99" s="3"/>
      <c r="BZC99" s="3"/>
      <c r="BZD99" s="3"/>
      <c r="BZE99" s="3"/>
      <c r="BZF99" s="3"/>
      <c r="BZG99" s="3"/>
      <c r="BZH99" s="3"/>
      <c r="BZI99" s="3"/>
      <c r="BZJ99" s="3"/>
      <c r="BZK99" s="3"/>
      <c r="BZL99" s="3"/>
      <c r="BZM99" s="3"/>
      <c r="BZN99" s="3"/>
      <c r="BZO99" s="3"/>
      <c r="BZP99" s="3"/>
      <c r="BZQ99" s="3"/>
      <c r="BZR99" s="3"/>
      <c r="BZS99" s="3"/>
      <c r="BZT99" s="3"/>
      <c r="BZU99" s="3"/>
      <c r="BZV99" s="3"/>
      <c r="BZW99" s="3"/>
      <c r="BZX99" s="3"/>
      <c r="BZY99" s="3"/>
      <c r="BZZ99" s="3"/>
      <c r="CAA99" s="3"/>
      <c r="CAB99" s="3"/>
      <c r="CAC99" s="3"/>
      <c r="CAD99" s="3"/>
      <c r="CAE99" s="3"/>
      <c r="CAF99" s="3"/>
      <c r="CAG99" s="3"/>
      <c r="CAH99" s="3"/>
      <c r="CAI99" s="3"/>
      <c r="CAJ99" s="3"/>
      <c r="CAK99" s="3"/>
      <c r="CAL99" s="3"/>
      <c r="CAM99" s="3"/>
      <c r="CAN99" s="3"/>
      <c r="CAO99" s="3"/>
      <c r="CAP99" s="3"/>
      <c r="CAQ99" s="3"/>
      <c r="CAR99" s="3"/>
      <c r="CAS99" s="3"/>
      <c r="CAT99" s="3"/>
      <c r="CAU99" s="3"/>
      <c r="CAV99" s="3"/>
      <c r="CAW99" s="3"/>
      <c r="CAX99" s="3"/>
      <c r="CAY99" s="3"/>
      <c r="CAZ99" s="3"/>
      <c r="CBA99" s="3"/>
      <c r="CBB99" s="3"/>
      <c r="CBC99" s="3"/>
      <c r="CBD99" s="3"/>
      <c r="CBE99" s="3"/>
      <c r="CBF99" s="3"/>
      <c r="CBG99" s="3"/>
      <c r="CBH99" s="3"/>
      <c r="CBI99" s="3"/>
      <c r="CBJ99" s="3"/>
      <c r="CBK99" s="3"/>
      <c r="CBL99" s="3"/>
      <c r="CBM99" s="3"/>
      <c r="CBN99" s="3"/>
      <c r="CBO99" s="3"/>
      <c r="CBP99" s="3"/>
      <c r="CBQ99" s="3"/>
      <c r="CBR99" s="3"/>
      <c r="CBS99" s="3"/>
      <c r="CBT99" s="3"/>
      <c r="CBU99" s="3"/>
      <c r="CBV99" s="3"/>
      <c r="CBW99" s="3"/>
      <c r="CBX99" s="3"/>
      <c r="CBY99" s="3"/>
      <c r="CBZ99" s="3"/>
      <c r="CCA99" s="3"/>
      <c r="CCB99" s="3"/>
      <c r="CCC99" s="3"/>
      <c r="CCD99" s="3"/>
      <c r="CCE99" s="3"/>
      <c r="CCF99" s="3"/>
      <c r="CCG99" s="3"/>
      <c r="CCH99" s="3"/>
      <c r="CCI99" s="3"/>
      <c r="CCJ99" s="3"/>
      <c r="CCK99" s="3"/>
      <c r="CCL99" s="3"/>
      <c r="CCM99" s="3"/>
      <c r="CCN99" s="3"/>
      <c r="CCO99" s="3"/>
      <c r="CCP99" s="3"/>
      <c r="CCQ99" s="3"/>
      <c r="CCR99" s="3"/>
      <c r="CCS99" s="3"/>
      <c r="CCT99" s="3"/>
      <c r="CCU99" s="3"/>
      <c r="CCV99" s="3"/>
      <c r="CCW99" s="3"/>
      <c r="CCX99" s="3"/>
      <c r="CCY99" s="3"/>
      <c r="CCZ99" s="3"/>
      <c r="CDA99" s="3"/>
      <c r="CDB99" s="3"/>
      <c r="CDC99" s="3"/>
      <c r="CDD99" s="3"/>
      <c r="CDE99" s="3"/>
      <c r="CDF99" s="3"/>
      <c r="CDG99" s="3"/>
      <c r="CDH99" s="3"/>
      <c r="CDI99" s="3"/>
      <c r="CDJ99" s="3"/>
      <c r="CDK99" s="3"/>
      <c r="CDL99" s="3"/>
      <c r="CDM99" s="3"/>
      <c r="CDN99" s="3"/>
      <c r="CDO99" s="3"/>
      <c r="CDP99" s="3"/>
      <c r="CDQ99" s="3"/>
      <c r="CDR99" s="3"/>
      <c r="CDS99" s="3"/>
      <c r="CDT99" s="3"/>
      <c r="CDU99" s="3"/>
      <c r="CDV99" s="3"/>
      <c r="CDW99" s="3"/>
      <c r="CDX99" s="3"/>
      <c r="CDY99" s="3"/>
      <c r="CDZ99" s="3"/>
      <c r="CEA99" s="3"/>
      <c r="CEB99" s="3"/>
      <c r="CEC99" s="3"/>
      <c r="CED99" s="3"/>
      <c r="CEE99" s="3"/>
      <c r="CEF99" s="3"/>
      <c r="CEG99" s="3"/>
      <c r="CEH99" s="3"/>
      <c r="CEI99" s="3"/>
      <c r="CEJ99" s="3"/>
      <c r="CEK99" s="3"/>
      <c r="CEL99" s="3"/>
      <c r="CEM99" s="3"/>
      <c r="CEN99" s="3"/>
      <c r="CEO99" s="3"/>
      <c r="CEP99" s="3"/>
      <c r="CEQ99" s="3"/>
      <c r="CER99" s="3"/>
      <c r="CES99" s="3"/>
      <c r="CET99" s="3"/>
      <c r="CEU99" s="3"/>
      <c r="CEV99" s="3"/>
      <c r="CEW99" s="3"/>
      <c r="CEX99" s="3"/>
      <c r="CEY99" s="3"/>
      <c r="CEZ99" s="3"/>
      <c r="CFA99" s="3"/>
      <c r="CFB99" s="3"/>
      <c r="CFC99" s="3"/>
      <c r="CFD99" s="3"/>
      <c r="CFE99" s="3"/>
      <c r="CFF99" s="3"/>
      <c r="CFG99" s="3"/>
      <c r="CFH99" s="3"/>
      <c r="CFI99" s="3"/>
      <c r="CFJ99" s="3"/>
      <c r="CFK99" s="3"/>
      <c r="CFL99" s="3"/>
      <c r="CFM99" s="3"/>
      <c r="CFN99" s="3"/>
      <c r="CFO99" s="3"/>
      <c r="CFP99" s="3"/>
      <c r="CFQ99" s="3"/>
      <c r="CFR99" s="3"/>
      <c r="CFS99" s="3"/>
      <c r="CFT99" s="3"/>
      <c r="CFU99" s="3"/>
      <c r="CFV99" s="3"/>
      <c r="CFW99" s="3"/>
    </row>
    <row r="100" spans="1:2207" s="6" customFormat="1" ht="42" customHeight="1" x14ac:dyDescent="0.25">
      <c r="A100" s="162"/>
      <c r="B100" s="141"/>
      <c r="C100" s="180"/>
      <c r="D100" s="158"/>
      <c r="E100" s="127"/>
      <c r="F100" s="234"/>
      <c r="G100" s="197"/>
      <c r="H100" s="126" t="s">
        <v>148</v>
      </c>
      <c r="I100" s="190"/>
      <c r="J100" s="190"/>
      <c r="K100" s="190"/>
      <c r="L100" s="125">
        <f>O100+P100+Q100+R100</f>
        <v>6000</v>
      </c>
      <c r="M100" s="125">
        <f>+L100</f>
        <v>6000</v>
      </c>
      <c r="N100" s="132"/>
      <c r="O100" s="134">
        <v>0</v>
      </c>
      <c r="P100" s="134">
        <v>6000</v>
      </c>
      <c r="Q100" s="134">
        <v>0</v>
      </c>
      <c r="R100" s="134">
        <v>0</v>
      </c>
      <c r="S100" s="136">
        <v>0.1</v>
      </c>
      <c r="T100" s="136">
        <v>0.5</v>
      </c>
      <c r="U100" s="135">
        <v>0.2</v>
      </c>
      <c r="V100" s="135">
        <v>0.2</v>
      </c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  <c r="AMJ100" s="3"/>
      <c r="AMK100" s="3"/>
      <c r="AML100" s="3"/>
      <c r="AMM100" s="3"/>
      <c r="AMN100" s="3"/>
      <c r="AMO100" s="3"/>
      <c r="AMP100" s="3"/>
      <c r="AMQ100" s="3"/>
      <c r="AMR100" s="3"/>
      <c r="AMS100" s="3"/>
      <c r="AMT100" s="3"/>
      <c r="AMU100" s="3"/>
      <c r="AMV100" s="3"/>
      <c r="AMW100" s="3"/>
      <c r="AMX100" s="3"/>
      <c r="AMY100" s="3"/>
      <c r="AMZ100" s="3"/>
      <c r="ANA100" s="3"/>
      <c r="ANB100" s="3"/>
      <c r="ANC100" s="3"/>
      <c r="AND100" s="3"/>
      <c r="ANE100" s="3"/>
      <c r="ANF100" s="3"/>
      <c r="ANG100" s="3"/>
      <c r="ANH100" s="3"/>
      <c r="ANI100" s="3"/>
      <c r="ANJ100" s="3"/>
      <c r="ANK100" s="3"/>
      <c r="ANL100" s="3"/>
      <c r="ANM100" s="3"/>
      <c r="ANN100" s="3"/>
      <c r="ANO100" s="3"/>
      <c r="ANP100" s="3"/>
      <c r="ANQ100" s="3"/>
      <c r="ANR100" s="3"/>
      <c r="ANS100" s="3"/>
      <c r="ANT100" s="3"/>
      <c r="ANU100" s="3"/>
      <c r="ANV100" s="3"/>
      <c r="ANW100" s="3"/>
      <c r="ANX100" s="3"/>
      <c r="ANY100" s="3"/>
      <c r="ANZ100" s="3"/>
      <c r="AOA100" s="3"/>
      <c r="AOB100" s="3"/>
      <c r="AOC100" s="3"/>
      <c r="AOD100" s="3"/>
      <c r="AOE100" s="3"/>
      <c r="AOF100" s="3"/>
      <c r="AOG100" s="3"/>
      <c r="AOH100" s="3"/>
      <c r="AOI100" s="3"/>
      <c r="AOJ100" s="3"/>
      <c r="AOK100" s="3"/>
      <c r="AOL100" s="3"/>
      <c r="AOM100" s="3"/>
      <c r="AON100" s="3"/>
      <c r="AOO100" s="3"/>
      <c r="AOP100" s="3"/>
      <c r="AOQ100" s="3"/>
      <c r="AOR100" s="3"/>
      <c r="AOS100" s="3"/>
      <c r="AOT100" s="3"/>
      <c r="AOU100" s="3"/>
      <c r="AOV100" s="3"/>
      <c r="AOW100" s="3"/>
      <c r="AOX100" s="3"/>
      <c r="AOY100" s="3"/>
      <c r="AOZ100" s="3"/>
      <c r="APA100" s="3"/>
      <c r="APB100" s="3"/>
      <c r="APC100" s="3"/>
      <c r="APD100" s="3"/>
      <c r="APE100" s="3"/>
      <c r="APF100" s="3"/>
      <c r="APG100" s="3"/>
      <c r="APH100" s="3"/>
      <c r="API100" s="3"/>
      <c r="APJ100" s="3"/>
      <c r="APK100" s="3"/>
      <c r="APL100" s="3"/>
      <c r="APM100" s="3"/>
      <c r="APN100" s="3"/>
      <c r="APO100" s="3"/>
      <c r="APP100" s="3"/>
      <c r="APQ100" s="3"/>
      <c r="APR100" s="3"/>
      <c r="APS100" s="3"/>
      <c r="APT100" s="3"/>
      <c r="APU100" s="3"/>
      <c r="APV100" s="3"/>
      <c r="APW100" s="3"/>
      <c r="APX100" s="3"/>
      <c r="APY100" s="3"/>
      <c r="APZ100" s="3"/>
      <c r="AQA100" s="3"/>
      <c r="AQB100" s="3"/>
      <c r="AQC100" s="3"/>
      <c r="AQD100" s="3"/>
      <c r="AQE100" s="3"/>
      <c r="AQF100" s="3"/>
      <c r="AQG100" s="3"/>
      <c r="AQH100" s="3"/>
      <c r="AQI100" s="3"/>
      <c r="AQJ100" s="3"/>
      <c r="AQK100" s="3"/>
      <c r="AQL100" s="3"/>
      <c r="AQM100" s="3"/>
      <c r="AQN100" s="3"/>
      <c r="AQO100" s="3"/>
      <c r="AQP100" s="3"/>
      <c r="AQQ100" s="3"/>
      <c r="AQR100" s="3"/>
      <c r="AQS100" s="3"/>
      <c r="AQT100" s="3"/>
      <c r="AQU100" s="3"/>
      <c r="AQV100" s="3"/>
      <c r="AQW100" s="3"/>
      <c r="AQX100" s="3"/>
      <c r="AQY100" s="3"/>
      <c r="AQZ100" s="3"/>
      <c r="ARA100" s="3"/>
      <c r="ARB100" s="3"/>
      <c r="ARC100" s="3"/>
      <c r="ARD100" s="3"/>
      <c r="ARE100" s="3"/>
      <c r="ARF100" s="3"/>
      <c r="ARG100" s="3"/>
      <c r="ARH100" s="3"/>
      <c r="ARI100" s="3"/>
      <c r="ARJ100" s="3"/>
      <c r="ARK100" s="3"/>
      <c r="ARL100" s="3"/>
      <c r="ARM100" s="3"/>
      <c r="ARN100" s="3"/>
      <c r="ARO100" s="3"/>
      <c r="ARP100" s="3"/>
      <c r="ARQ100" s="3"/>
      <c r="ARR100" s="3"/>
      <c r="ARS100" s="3"/>
      <c r="ART100" s="3"/>
      <c r="ARU100" s="3"/>
      <c r="ARV100" s="3"/>
      <c r="ARW100" s="3"/>
      <c r="ARX100" s="3"/>
      <c r="ARY100" s="3"/>
      <c r="ARZ100" s="3"/>
      <c r="ASA100" s="3"/>
      <c r="ASB100" s="3"/>
      <c r="ASC100" s="3"/>
      <c r="ASD100" s="3"/>
      <c r="ASE100" s="3"/>
      <c r="ASF100" s="3"/>
      <c r="ASG100" s="3"/>
      <c r="ASH100" s="3"/>
      <c r="ASI100" s="3"/>
      <c r="ASJ100" s="3"/>
      <c r="ASK100" s="3"/>
      <c r="ASL100" s="3"/>
      <c r="ASM100" s="3"/>
      <c r="ASN100" s="3"/>
      <c r="ASO100" s="3"/>
      <c r="ASP100" s="3"/>
      <c r="ASQ100" s="3"/>
      <c r="ASR100" s="3"/>
      <c r="ASS100" s="3"/>
      <c r="AST100" s="3"/>
      <c r="ASU100" s="3"/>
      <c r="ASV100" s="3"/>
      <c r="ASW100" s="3"/>
      <c r="ASX100" s="3"/>
      <c r="ASY100" s="3"/>
      <c r="ASZ100" s="3"/>
      <c r="ATA100" s="3"/>
      <c r="ATB100" s="3"/>
      <c r="ATC100" s="3"/>
      <c r="ATD100" s="3"/>
      <c r="ATE100" s="3"/>
      <c r="ATF100" s="3"/>
      <c r="ATG100" s="3"/>
      <c r="ATH100" s="3"/>
      <c r="ATI100" s="3"/>
      <c r="ATJ100" s="3"/>
      <c r="ATK100" s="3"/>
      <c r="ATL100" s="3"/>
      <c r="ATM100" s="3"/>
      <c r="ATN100" s="3"/>
      <c r="ATO100" s="3"/>
      <c r="ATP100" s="3"/>
      <c r="ATQ100" s="3"/>
      <c r="ATR100" s="3"/>
      <c r="ATS100" s="3"/>
      <c r="ATT100" s="3"/>
      <c r="ATU100" s="3"/>
      <c r="ATV100" s="3"/>
      <c r="ATW100" s="3"/>
      <c r="ATX100" s="3"/>
      <c r="ATY100" s="3"/>
      <c r="ATZ100" s="3"/>
      <c r="AUA100" s="3"/>
      <c r="AUB100" s="3"/>
      <c r="AUC100" s="3"/>
      <c r="AUD100" s="3"/>
      <c r="AUE100" s="3"/>
      <c r="AUF100" s="3"/>
      <c r="AUG100" s="3"/>
      <c r="AUH100" s="3"/>
      <c r="AUI100" s="3"/>
      <c r="AUJ100" s="3"/>
      <c r="AUK100" s="3"/>
      <c r="AUL100" s="3"/>
      <c r="AUM100" s="3"/>
      <c r="AUN100" s="3"/>
      <c r="AUO100" s="3"/>
      <c r="AUP100" s="3"/>
      <c r="AUQ100" s="3"/>
      <c r="AUR100" s="3"/>
      <c r="AUS100" s="3"/>
      <c r="AUT100" s="3"/>
      <c r="AUU100" s="3"/>
      <c r="AUV100" s="3"/>
      <c r="AUW100" s="3"/>
      <c r="AUX100" s="3"/>
      <c r="AUY100" s="3"/>
      <c r="AUZ100" s="3"/>
      <c r="AVA100" s="3"/>
      <c r="AVB100" s="3"/>
      <c r="AVC100" s="3"/>
      <c r="AVD100" s="3"/>
      <c r="AVE100" s="3"/>
      <c r="AVF100" s="3"/>
      <c r="AVG100" s="3"/>
      <c r="AVH100" s="3"/>
      <c r="AVI100" s="3"/>
      <c r="AVJ100" s="3"/>
      <c r="AVK100" s="3"/>
      <c r="AVL100" s="3"/>
      <c r="AVM100" s="3"/>
      <c r="AVN100" s="3"/>
      <c r="AVO100" s="3"/>
      <c r="AVP100" s="3"/>
      <c r="AVQ100" s="3"/>
      <c r="AVR100" s="3"/>
      <c r="AVS100" s="3"/>
      <c r="AVT100" s="3"/>
      <c r="AVU100" s="3"/>
      <c r="AVV100" s="3"/>
      <c r="AVW100" s="3"/>
      <c r="AVX100" s="3"/>
      <c r="AVY100" s="3"/>
      <c r="AVZ100" s="3"/>
      <c r="AWA100" s="3"/>
      <c r="AWB100" s="3"/>
      <c r="AWC100" s="3"/>
      <c r="AWD100" s="3"/>
      <c r="AWE100" s="3"/>
      <c r="AWF100" s="3"/>
      <c r="AWG100" s="3"/>
      <c r="AWH100" s="3"/>
      <c r="AWI100" s="3"/>
      <c r="AWJ100" s="3"/>
      <c r="AWK100" s="3"/>
      <c r="AWL100" s="3"/>
      <c r="AWM100" s="3"/>
      <c r="AWN100" s="3"/>
      <c r="AWO100" s="3"/>
      <c r="AWP100" s="3"/>
      <c r="AWQ100" s="3"/>
      <c r="AWR100" s="3"/>
      <c r="AWS100" s="3"/>
      <c r="AWT100" s="3"/>
      <c r="AWU100" s="3"/>
      <c r="AWV100" s="3"/>
      <c r="AWW100" s="3"/>
      <c r="AWX100" s="3"/>
      <c r="AWY100" s="3"/>
      <c r="AWZ100" s="3"/>
      <c r="AXA100" s="3"/>
      <c r="AXB100" s="3"/>
      <c r="AXC100" s="3"/>
      <c r="AXD100" s="3"/>
      <c r="AXE100" s="3"/>
      <c r="AXF100" s="3"/>
      <c r="AXG100" s="3"/>
      <c r="AXH100" s="3"/>
      <c r="AXI100" s="3"/>
      <c r="AXJ100" s="3"/>
      <c r="AXK100" s="3"/>
      <c r="AXL100" s="3"/>
      <c r="AXM100" s="3"/>
      <c r="AXN100" s="3"/>
      <c r="AXO100" s="3"/>
      <c r="AXP100" s="3"/>
      <c r="AXQ100" s="3"/>
      <c r="AXR100" s="3"/>
      <c r="AXS100" s="3"/>
      <c r="AXT100" s="3"/>
      <c r="AXU100" s="3"/>
      <c r="AXV100" s="3"/>
      <c r="AXW100" s="3"/>
      <c r="AXX100" s="3"/>
      <c r="AXY100" s="3"/>
      <c r="AXZ100" s="3"/>
      <c r="AYA100" s="3"/>
      <c r="AYB100" s="3"/>
      <c r="AYC100" s="3"/>
      <c r="AYD100" s="3"/>
      <c r="AYE100" s="3"/>
      <c r="AYF100" s="3"/>
      <c r="AYG100" s="3"/>
      <c r="AYH100" s="3"/>
      <c r="AYI100" s="3"/>
      <c r="AYJ100" s="3"/>
      <c r="AYK100" s="3"/>
      <c r="AYL100" s="3"/>
      <c r="AYM100" s="3"/>
      <c r="AYN100" s="3"/>
      <c r="AYO100" s="3"/>
      <c r="AYP100" s="3"/>
      <c r="AYQ100" s="3"/>
      <c r="AYR100" s="3"/>
      <c r="AYS100" s="3"/>
      <c r="AYT100" s="3"/>
      <c r="AYU100" s="3"/>
      <c r="AYV100" s="3"/>
      <c r="AYW100" s="3"/>
      <c r="AYX100" s="3"/>
      <c r="AYY100" s="3"/>
      <c r="AYZ100" s="3"/>
      <c r="AZA100" s="3"/>
      <c r="AZB100" s="3"/>
      <c r="AZC100" s="3"/>
      <c r="AZD100" s="3"/>
      <c r="AZE100" s="3"/>
      <c r="AZF100" s="3"/>
      <c r="AZG100" s="3"/>
      <c r="AZH100" s="3"/>
      <c r="AZI100" s="3"/>
      <c r="AZJ100" s="3"/>
      <c r="AZK100" s="3"/>
      <c r="AZL100" s="3"/>
      <c r="AZM100" s="3"/>
      <c r="AZN100" s="3"/>
      <c r="AZO100" s="3"/>
      <c r="AZP100" s="3"/>
      <c r="AZQ100" s="3"/>
      <c r="AZR100" s="3"/>
      <c r="AZS100" s="3"/>
      <c r="AZT100" s="3"/>
      <c r="AZU100" s="3"/>
      <c r="AZV100" s="3"/>
      <c r="AZW100" s="3"/>
      <c r="AZX100" s="3"/>
      <c r="AZY100" s="3"/>
      <c r="AZZ100" s="3"/>
      <c r="BAA100" s="3"/>
      <c r="BAB100" s="3"/>
      <c r="BAC100" s="3"/>
      <c r="BAD100" s="3"/>
      <c r="BAE100" s="3"/>
      <c r="BAF100" s="3"/>
      <c r="BAG100" s="3"/>
      <c r="BAH100" s="3"/>
      <c r="BAI100" s="3"/>
      <c r="BAJ100" s="3"/>
      <c r="BAK100" s="3"/>
      <c r="BAL100" s="3"/>
      <c r="BAM100" s="3"/>
      <c r="BAN100" s="3"/>
      <c r="BAO100" s="3"/>
      <c r="BAP100" s="3"/>
      <c r="BAQ100" s="3"/>
      <c r="BAR100" s="3"/>
      <c r="BAS100" s="3"/>
      <c r="BAT100" s="3"/>
      <c r="BAU100" s="3"/>
      <c r="BAV100" s="3"/>
      <c r="BAW100" s="3"/>
      <c r="BAX100" s="3"/>
      <c r="BAY100" s="3"/>
      <c r="BAZ100" s="3"/>
      <c r="BBA100" s="3"/>
      <c r="BBB100" s="3"/>
      <c r="BBC100" s="3"/>
      <c r="BBD100" s="3"/>
      <c r="BBE100" s="3"/>
      <c r="BBF100" s="3"/>
      <c r="BBG100" s="3"/>
      <c r="BBH100" s="3"/>
      <c r="BBI100" s="3"/>
      <c r="BBJ100" s="3"/>
      <c r="BBK100" s="3"/>
      <c r="BBL100" s="3"/>
      <c r="BBM100" s="3"/>
      <c r="BBN100" s="3"/>
      <c r="BBO100" s="3"/>
      <c r="BBP100" s="3"/>
      <c r="BBQ100" s="3"/>
      <c r="BBR100" s="3"/>
      <c r="BBS100" s="3"/>
      <c r="BBT100" s="3"/>
      <c r="BBU100" s="3"/>
      <c r="BBV100" s="3"/>
      <c r="BBW100" s="3"/>
      <c r="BBX100" s="3"/>
      <c r="BBY100" s="3"/>
      <c r="BBZ100" s="3"/>
      <c r="BCA100" s="3"/>
      <c r="BCB100" s="3"/>
      <c r="BCC100" s="3"/>
      <c r="BCD100" s="3"/>
      <c r="BCE100" s="3"/>
      <c r="BCF100" s="3"/>
      <c r="BCG100" s="3"/>
      <c r="BCH100" s="3"/>
      <c r="BCI100" s="3"/>
      <c r="BCJ100" s="3"/>
      <c r="BCK100" s="3"/>
      <c r="BCL100" s="3"/>
      <c r="BCM100" s="3"/>
      <c r="BCN100" s="3"/>
      <c r="BCO100" s="3"/>
      <c r="BCP100" s="3"/>
      <c r="BCQ100" s="3"/>
      <c r="BCR100" s="3"/>
      <c r="BCS100" s="3"/>
      <c r="BCT100" s="3"/>
      <c r="BCU100" s="3"/>
      <c r="BCV100" s="3"/>
      <c r="BCW100" s="3"/>
      <c r="BCX100" s="3"/>
      <c r="BCY100" s="3"/>
      <c r="BCZ100" s="3"/>
      <c r="BDA100" s="3"/>
      <c r="BDB100" s="3"/>
      <c r="BDC100" s="3"/>
      <c r="BDD100" s="3"/>
      <c r="BDE100" s="3"/>
      <c r="BDF100" s="3"/>
      <c r="BDG100" s="3"/>
      <c r="BDH100" s="3"/>
      <c r="BDI100" s="3"/>
      <c r="BDJ100" s="3"/>
      <c r="BDK100" s="3"/>
      <c r="BDL100" s="3"/>
      <c r="BDM100" s="3"/>
      <c r="BDN100" s="3"/>
      <c r="BDO100" s="3"/>
      <c r="BDP100" s="3"/>
      <c r="BDQ100" s="3"/>
      <c r="BDR100" s="3"/>
      <c r="BDS100" s="3"/>
      <c r="BDT100" s="3"/>
      <c r="BDU100" s="3"/>
      <c r="BDV100" s="3"/>
      <c r="BDW100" s="3"/>
      <c r="BDX100" s="3"/>
      <c r="BDY100" s="3"/>
      <c r="BDZ100" s="3"/>
      <c r="BEA100" s="3"/>
      <c r="BEB100" s="3"/>
      <c r="BEC100" s="3"/>
      <c r="BED100" s="3"/>
      <c r="BEE100" s="3"/>
      <c r="BEF100" s="3"/>
      <c r="BEG100" s="3"/>
      <c r="BEH100" s="3"/>
      <c r="BEI100" s="3"/>
      <c r="BEJ100" s="3"/>
      <c r="BEK100" s="3"/>
      <c r="BEL100" s="3"/>
      <c r="BEM100" s="3"/>
      <c r="BEN100" s="3"/>
      <c r="BEO100" s="3"/>
      <c r="BEP100" s="3"/>
      <c r="BEQ100" s="3"/>
      <c r="BER100" s="3"/>
      <c r="BES100" s="3"/>
      <c r="BET100" s="3"/>
      <c r="BEU100" s="3"/>
      <c r="BEV100" s="3"/>
      <c r="BEW100" s="3"/>
      <c r="BEX100" s="3"/>
      <c r="BEY100" s="3"/>
      <c r="BEZ100" s="3"/>
      <c r="BFA100" s="3"/>
      <c r="BFB100" s="3"/>
      <c r="BFC100" s="3"/>
      <c r="BFD100" s="3"/>
      <c r="BFE100" s="3"/>
      <c r="BFF100" s="3"/>
      <c r="BFG100" s="3"/>
      <c r="BFH100" s="3"/>
      <c r="BFI100" s="3"/>
      <c r="BFJ100" s="3"/>
      <c r="BFK100" s="3"/>
      <c r="BFL100" s="3"/>
      <c r="BFM100" s="3"/>
      <c r="BFN100" s="3"/>
      <c r="BFO100" s="3"/>
      <c r="BFP100" s="3"/>
      <c r="BFQ100" s="3"/>
      <c r="BFR100" s="3"/>
      <c r="BFS100" s="3"/>
      <c r="BFT100" s="3"/>
      <c r="BFU100" s="3"/>
      <c r="BFV100" s="3"/>
      <c r="BFW100" s="3"/>
      <c r="BFX100" s="3"/>
      <c r="BFY100" s="3"/>
      <c r="BFZ100" s="3"/>
      <c r="BGA100" s="3"/>
      <c r="BGB100" s="3"/>
      <c r="BGC100" s="3"/>
      <c r="BGD100" s="3"/>
      <c r="BGE100" s="3"/>
      <c r="BGF100" s="3"/>
      <c r="BGG100" s="3"/>
      <c r="BGH100" s="3"/>
      <c r="BGI100" s="3"/>
      <c r="BGJ100" s="3"/>
      <c r="BGK100" s="3"/>
      <c r="BGL100" s="3"/>
      <c r="BGM100" s="3"/>
      <c r="BGN100" s="3"/>
      <c r="BGO100" s="3"/>
      <c r="BGP100" s="3"/>
      <c r="BGQ100" s="3"/>
      <c r="BGR100" s="3"/>
      <c r="BGS100" s="3"/>
      <c r="BGT100" s="3"/>
      <c r="BGU100" s="3"/>
      <c r="BGV100" s="3"/>
      <c r="BGW100" s="3"/>
      <c r="BGX100" s="3"/>
      <c r="BGY100" s="3"/>
      <c r="BGZ100" s="3"/>
      <c r="BHA100" s="3"/>
      <c r="BHB100" s="3"/>
      <c r="BHC100" s="3"/>
      <c r="BHD100" s="3"/>
      <c r="BHE100" s="3"/>
      <c r="BHF100" s="3"/>
      <c r="BHG100" s="3"/>
      <c r="BHH100" s="3"/>
      <c r="BHI100" s="3"/>
      <c r="BHJ100" s="3"/>
      <c r="BHK100" s="3"/>
      <c r="BHL100" s="3"/>
      <c r="BHM100" s="3"/>
      <c r="BHN100" s="3"/>
      <c r="BHO100" s="3"/>
      <c r="BHP100" s="3"/>
      <c r="BHQ100" s="3"/>
      <c r="BHR100" s="3"/>
      <c r="BHS100" s="3"/>
      <c r="BHT100" s="3"/>
      <c r="BHU100" s="3"/>
      <c r="BHV100" s="3"/>
      <c r="BHW100" s="3"/>
      <c r="BHX100" s="3"/>
      <c r="BHY100" s="3"/>
      <c r="BHZ100" s="3"/>
      <c r="BIA100" s="3"/>
      <c r="BIB100" s="3"/>
      <c r="BIC100" s="3"/>
      <c r="BID100" s="3"/>
      <c r="BIE100" s="3"/>
      <c r="BIF100" s="3"/>
      <c r="BIG100" s="3"/>
      <c r="BIH100" s="3"/>
      <c r="BII100" s="3"/>
      <c r="BIJ100" s="3"/>
      <c r="BIK100" s="3"/>
      <c r="BIL100" s="3"/>
      <c r="BIM100" s="3"/>
      <c r="BIN100" s="3"/>
      <c r="BIO100" s="3"/>
      <c r="BIP100" s="3"/>
      <c r="BIQ100" s="3"/>
      <c r="BIR100" s="3"/>
      <c r="BIS100" s="3"/>
      <c r="BIT100" s="3"/>
      <c r="BIU100" s="3"/>
      <c r="BIV100" s="3"/>
      <c r="BIW100" s="3"/>
      <c r="BIX100" s="3"/>
      <c r="BIY100" s="3"/>
      <c r="BIZ100" s="3"/>
      <c r="BJA100" s="3"/>
      <c r="BJB100" s="3"/>
      <c r="BJC100" s="3"/>
      <c r="BJD100" s="3"/>
      <c r="BJE100" s="3"/>
      <c r="BJF100" s="3"/>
      <c r="BJG100" s="3"/>
      <c r="BJH100" s="3"/>
      <c r="BJI100" s="3"/>
      <c r="BJJ100" s="3"/>
      <c r="BJK100" s="3"/>
      <c r="BJL100" s="3"/>
      <c r="BJM100" s="3"/>
      <c r="BJN100" s="3"/>
      <c r="BJO100" s="3"/>
      <c r="BJP100" s="3"/>
      <c r="BJQ100" s="3"/>
      <c r="BJR100" s="3"/>
      <c r="BJS100" s="3"/>
      <c r="BJT100" s="3"/>
      <c r="BJU100" s="3"/>
      <c r="BJV100" s="3"/>
      <c r="BJW100" s="3"/>
      <c r="BJX100" s="3"/>
      <c r="BJY100" s="3"/>
      <c r="BJZ100" s="3"/>
      <c r="BKA100" s="3"/>
      <c r="BKB100" s="3"/>
      <c r="BKC100" s="3"/>
      <c r="BKD100" s="3"/>
      <c r="BKE100" s="3"/>
      <c r="BKF100" s="3"/>
      <c r="BKG100" s="3"/>
      <c r="BKH100" s="3"/>
      <c r="BKI100" s="3"/>
      <c r="BKJ100" s="3"/>
      <c r="BKK100" s="3"/>
      <c r="BKL100" s="3"/>
      <c r="BKM100" s="3"/>
      <c r="BKN100" s="3"/>
      <c r="BKO100" s="3"/>
      <c r="BKP100" s="3"/>
      <c r="BKQ100" s="3"/>
      <c r="BKR100" s="3"/>
      <c r="BKS100" s="3"/>
      <c r="BKT100" s="3"/>
      <c r="BKU100" s="3"/>
      <c r="BKV100" s="3"/>
      <c r="BKW100" s="3"/>
      <c r="BKX100" s="3"/>
      <c r="BKY100" s="3"/>
      <c r="BKZ100" s="3"/>
      <c r="BLA100" s="3"/>
      <c r="BLB100" s="3"/>
      <c r="BLC100" s="3"/>
      <c r="BLD100" s="3"/>
      <c r="BLE100" s="3"/>
      <c r="BLF100" s="3"/>
      <c r="BLG100" s="3"/>
      <c r="BLH100" s="3"/>
      <c r="BLI100" s="3"/>
      <c r="BLJ100" s="3"/>
      <c r="BLK100" s="3"/>
      <c r="BLL100" s="3"/>
      <c r="BLM100" s="3"/>
      <c r="BLN100" s="3"/>
      <c r="BLO100" s="3"/>
      <c r="BLP100" s="3"/>
      <c r="BLQ100" s="3"/>
      <c r="BLR100" s="3"/>
      <c r="BLS100" s="3"/>
      <c r="BLT100" s="3"/>
      <c r="BLU100" s="3"/>
      <c r="BLV100" s="3"/>
      <c r="BLW100" s="3"/>
      <c r="BLX100" s="3"/>
      <c r="BLY100" s="3"/>
      <c r="BLZ100" s="3"/>
      <c r="BMA100" s="3"/>
      <c r="BMB100" s="3"/>
      <c r="BMC100" s="3"/>
      <c r="BMD100" s="3"/>
      <c r="BME100" s="3"/>
      <c r="BMF100" s="3"/>
      <c r="BMG100" s="3"/>
      <c r="BMH100" s="3"/>
      <c r="BMI100" s="3"/>
      <c r="BMJ100" s="3"/>
      <c r="BMK100" s="3"/>
      <c r="BML100" s="3"/>
      <c r="BMM100" s="3"/>
      <c r="BMN100" s="3"/>
      <c r="BMO100" s="3"/>
      <c r="BMP100" s="3"/>
      <c r="BMQ100" s="3"/>
      <c r="BMR100" s="3"/>
      <c r="BMS100" s="3"/>
      <c r="BMT100" s="3"/>
      <c r="BMU100" s="3"/>
      <c r="BMV100" s="3"/>
      <c r="BMW100" s="3"/>
      <c r="BMX100" s="3"/>
      <c r="BMY100" s="3"/>
      <c r="BMZ100" s="3"/>
      <c r="BNA100" s="3"/>
      <c r="BNB100" s="3"/>
      <c r="BNC100" s="3"/>
      <c r="BND100" s="3"/>
      <c r="BNE100" s="3"/>
      <c r="BNF100" s="3"/>
      <c r="BNG100" s="3"/>
      <c r="BNH100" s="3"/>
      <c r="BNI100" s="3"/>
      <c r="BNJ100" s="3"/>
      <c r="BNK100" s="3"/>
      <c r="BNL100" s="3"/>
      <c r="BNM100" s="3"/>
      <c r="BNN100" s="3"/>
      <c r="BNO100" s="3"/>
      <c r="BNP100" s="3"/>
      <c r="BNQ100" s="3"/>
      <c r="BNR100" s="3"/>
      <c r="BNS100" s="3"/>
      <c r="BNT100" s="3"/>
      <c r="BNU100" s="3"/>
      <c r="BNV100" s="3"/>
      <c r="BNW100" s="3"/>
      <c r="BNX100" s="3"/>
      <c r="BNY100" s="3"/>
      <c r="BNZ100" s="3"/>
      <c r="BOA100" s="3"/>
      <c r="BOB100" s="3"/>
      <c r="BOC100" s="3"/>
      <c r="BOD100" s="3"/>
      <c r="BOE100" s="3"/>
      <c r="BOF100" s="3"/>
      <c r="BOG100" s="3"/>
      <c r="BOH100" s="3"/>
      <c r="BOI100" s="3"/>
      <c r="BOJ100" s="3"/>
      <c r="BOK100" s="3"/>
      <c r="BOL100" s="3"/>
      <c r="BOM100" s="3"/>
      <c r="BON100" s="3"/>
      <c r="BOO100" s="3"/>
      <c r="BOP100" s="3"/>
      <c r="BOQ100" s="3"/>
      <c r="BOR100" s="3"/>
      <c r="BOS100" s="3"/>
      <c r="BOT100" s="3"/>
      <c r="BOU100" s="3"/>
      <c r="BOV100" s="3"/>
      <c r="BOW100" s="3"/>
      <c r="BOX100" s="3"/>
      <c r="BOY100" s="3"/>
      <c r="BOZ100" s="3"/>
      <c r="BPA100" s="3"/>
      <c r="BPB100" s="3"/>
      <c r="BPC100" s="3"/>
      <c r="BPD100" s="3"/>
      <c r="BPE100" s="3"/>
      <c r="BPF100" s="3"/>
      <c r="BPG100" s="3"/>
      <c r="BPH100" s="3"/>
      <c r="BPI100" s="3"/>
      <c r="BPJ100" s="3"/>
      <c r="BPK100" s="3"/>
      <c r="BPL100" s="3"/>
      <c r="BPM100" s="3"/>
      <c r="BPN100" s="3"/>
      <c r="BPO100" s="3"/>
      <c r="BPP100" s="3"/>
      <c r="BPQ100" s="3"/>
      <c r="BPR100" s="3"/>
      <c r="BPS100" s="3"/>
      <c r="BPT100" s="3"/>
      <c r="BPU100" s="3"/>
      <c r="BPV100" s="3"/>
      <c r="BPW100" s="3"/>
      <c r="BPX100" s="3"/>
      <c r="BPY100" s="3"/>
      <c r="BPZ100" s="3"/>
      <c r="BQA100" s="3"/>
      <c r="BQB100" s="3"/>
      <c r="BQC100" s="3"/>
      <c r="BQD100" s="3"/>
      <c r="BQE100" s="3"/>
      <c r="BQF100" s="3"/>
      <c r="BQG100" s="3"/>
      <c r="BQH100" s="3"/>
      <c r="BQI100" s="3"/>
      <c r="BQJ100" s="3"/>
      <c r="BQK100" s="3"/>
      <c r="BQL100" s="3"/>
      <c r="BQM100" s="3"/>
      <c r="BQN100" s="3"/>
      <c r="BQO100" s="3"/>
      <c r="BQP100" s="3"/>
      <c r="BQQ100" s="3"/>
      <c r="BQR100" s="3"/>
      <c r="BQS100" s="3"/>
      <c r="BQT100" s="3"/>
      <c r="BQU100" s="3"/>
      <c r="BQV100" s="3"/>
      <c r="BQW100" s="3"/>
      <c r="BQX100" s="3"/>
      <c r="BQY100" s="3"/>
      <c r="BQZ100" s="3"/>
      <c r="BRA100" s="3"/>
      <c r="BRB100" s="3"/>
      <c r="BRC100" s="3"/>
      <c r="BRD100" s="3"/>
      <c r="BRE100" s="3"/>
      <c r="BRF100" s="3"/>
      <c r="BRG100" s="3"/>
      <c r="BRH100" s="3"/>
      <c r="BRI100" s="3"/>
      <c r="BRJ100" s="3"/>
      <c r="BRK100" s="3"/>
      <c r="BRL100" s="3"/>
      <c r="BRM100" s="3"/>
      <c r="BRN100" s="3"/>
      <c r="BRO100" s="3"/>
      <c r="BRP100" s="3"/>
      <c r="BRQ100" s="3"/>
      <c r="BRR100" s="3"/>
      <c r="BRS100" s="3"/>
      <c r="BRT100" s="3"/>
      <c r="BRU100" s="3"/>
      <c r="BRV100" s="3"/>
      <c r="BRW100" s="3"/>
      <c r="BRX100" s="3"/>
      <c r="BRY100" s="3"/>
      <c r="BRZ100" s="3"/>
      <c r="BSA100" s="3"/>
      <c r="BSB100" s="3"/>
      <c r="BSC100" s="3"/>
      <c r="BSD100" s="3"/>
      <c r="BSE100" s="3"/>
      <c r="BSF100" s="3"/>
      <c r="BSG100" s="3"/>
      <c r="BSH100" s="3"/>
      <c r="BSI100" s="3"/>
      <c r="BSJ100" s="3"/>
      <c r="BSK100" s="3"/>
      <c r="BSL100" s="3"/>
      <c r="BSM100" s="3"/>
      <c r="BSN100" s="3"/>
      <c r="BSO100" s="3"/>
      <c r="BSP100" s="3"/>
      <c r="BSQ100" s="3"/>
      <c r="BSR100" s="3"/>
      <c r="BSS100" s="3"/>
      <c r="BST100" s="3"/>
      <c r="BSU100" s="3"/>
      <c r="BSV100" s="3"/>
      <c r="BSW100" s="3"/>
      <c r="BSX100" s="3"/>
      <c r="BSY100" s="3"/>
      <c r="BSZ100" s="3"/>
      <c r="BTA100" s="3"/>
      <c r="BTB100" s="3"/>
      <c r="BTC100" s="3"/>
      <c r="BTD100" s="3"/>
      <c r="BTE100" s="3"/>
      <c r="BTF100" s="3"/>
      <c r="BTG100" s="3"/>
      <c r="BTH100" s="3"/>
      <c r="BTI100" s="3"/>
      <c r="BTJ100" s="3"/>
      <c r="BTK100" s="3"/>
      <c r="BTL100" s="3"/>
      <c r="BTM100" s="3"/>
      <c r="BTN100" s="3"/>
      <c r="BTO100" s="3"/>
      <c r="BTP100" s="3"/>
      <c r="BTQ100" s="3"/>
      <c r="BTR100" s="3"/>
      <c r="BTS100" s="3"/>
      <c r="BTT100" s="3"/>
      <c r="BTU100" s="3"/>
      <c r="BTV100" s="3"/>
      <c r="BTW100" s="3"/>
      <c r="BTX100" s="3"/>
      <c r="BTY100" s="3"/>
      <c r="BTZ100" s="3"/>
      <c r="BUA100" s="3"/>
      <c r="BUB100" s="3"/>
      <c r="BUC100" s="3"/>
      <c r="BUD100" s="3"/>
      <c r="BUE100" s="3"/>
      <c r="BUF100" s="3"/>
      <c r="BUG100" s="3"/>
      <c r="BUH100" s="3"/>
      <c r="BUI100" s="3"/>
      <c r="BUJ100" s="3"/>
      <c r="BUK100" s="3"/>
      <c r="BUL100" s="3"/>
      <c r="BUM100" s="3"/>
      <c r="BUN100" s="3"/>
      <c r="BUO100" s="3"/>
      <c r="BUP100" s="3"/>
      <c r="BUQ100" s="3"/>
      <c r="BUR100" s="3"/>
      <c r="BUS100" s="3"/>
      <c r="BUT100" s="3"/>
      <c r="BUU100" s="3"/>
      <c r="BUV100" s="3"/>
      <c r="BUW100" s="3"/>
      <c r="BUX100" s="3"/>
      <c r="BUY100" s="3"/>
      <c r="BUZ100" s="3"/>
      <c r="BVA100" s="3"/>
      <c r="BVB100" s="3"/>
      <c r="BVC100" s="3"/>
      <c r="BVD100" s="3"/>
      <c r="BVE100" s="3"/>
      <c r="BVF100" s="3"/>
      <c r="BVG100" s="3"/>
      <c r="BVH100" s="3"/>
      <c r="BVI100" s="3"/>
      <c r="BVJ100" s="3"/>
      <c r="BVK100" s="3"/>
      <c r="BVL100" s="3"/>
      <c r="BVM100" s="3"/>
      <c r="BVN100" s="3"/>
      <c r="BVO100" s="3"/>
      <c r="BVP100" s="3"/>
      <c r="BVQ100" s="3"/>
      <c r="BVR100" s="3"/>
      <c r="BVS100" s="3"/>
      <c r="BVT100" s="3"/>
      <c r="BVU100" s="3"/>
      <c r="BVV100" s="3"/>
      <c r="BVW100" s="3"/>
      <c r="BVX100" s="3"/>
      <c r="BVY100" s="3"/>
      <c r="BVZ100" s="3"/>
      <c r="BWA100" s="3"/>
      <c r="BWB100" s="3"/>
      <c r="BWC100" s="3"/>
      <c r="BWD100" s="3"/>
      <c r="BWE100" s="3"/>
      <c r="BWF100" s="3"/>
      <c r="BWG100" s="3"/>
      <c r="BWH100" s="3"/>
      <c r="BWI100" s="3"/>
      <c r="BWJ100" s="3"/>
      <c r="BWK100" s="3"/>
      <c r="BWL100" s="3"/>
      <c r="BWM100" s="3"/>
      <c r="BWN100" s="3"/>
      <c r="BWO100" s="3"/>
      <c r="BWP100" s="3"/>
      <c r="BWQ100" s="3"/>
      <c r="BWR100" s="3"/>
      <c r="BWS100" s="3"/>
      <c r="BWT100" s="3"/>
      <c r="BWU100" s="3"/>
      <c r="BWV100" s="3"/>
      <c r="BWW100" s="3"/>
      <c r="BWX100" s="3"/>
      <c r="BWY100" s="3"/>
      <c r="BWZ100" s="3"/>
      <c r="BXA100" s="3"/>
      <c r="BXB100" s="3"/>
      <c r="BXC100" s="3"/>
      <c r="BXD100" s="3"/>
      <c r="BXE100" s="3"/>
      <c r="BXF100" s="3"/>
      <c r="BXG100" s="3"/>
      <c r="BXH100" s="3"/>
      <c r="BXI100" s="3"/>
      <c r="BXJ100" s="3"/>
      <c r="BXK100" s="3"/>
      <c r="BXL100" s="3"/>
      <c r="BXM100" s="3"/>
      <c r="BXN100" s="3"/>
      <c r="BXO100" s="3"/>
      <c r="BXP100" s="3"/>
      <c r="BXQ100" s="3"/>
      <c r="BXR100" s="3"/>
      <c r="BXS100" s="3"/>
      <c r="BXT100" s="3"/>
      <c r="BXU100" s="3"/>
      <c r="BXV100" s="3"/>
      <c r="BXW100" s="3"/>
      <c r="BXX100" s="3"/>
      <c r="BXY100" s="3"/>
      <c r="BXZ100" s="3"/>
      <c r="BYA100" s="3"/>
      <c r="BYB100" s="3"/>
      <c r="BYC100" s="3"/>
      <c r="BYD100" s="3"/>
      <c r="BYE100" s="3"/>
      <c r="BYF100" s="3"/>
      <c r="BYG100" s="3"/>
      <c r="BYH100" s="3"/>
      <c r="BYI100" s="3"/>
      <c r="BYJ100" s="3"/>
      <c r="BYK100" s="3"/>
      <c r="BYL100" s="3"/>
      <c r="BYM100" s="3"/>
      <c r="BYN100" s="3"/>
      <c r="BYO100" s="3"/>
      <c r="BYP100" s="3"/>
      <c r="BYQ100" s="3"/>
      <c r="BYR100" s="3"/>
      <c r="BYS100" s="3"/>
      <c r="BYT100" s="3"/>
      <c r="BYU100" s="3"/>
      <c r="BYV100" s="3"/>
      <c r="BYW100" s="3"/>
      <c r="BYX100" s="3"/>
      <c r="BYY100" s="3"/>
      <c r="BYZ100" s="3"/>
      <c r="BZA100" s="3"/>
      <c r="BZB100" s="3"/>
      <c r="BZC100" s="3"/>
      <c r="BZD100" s="3"/>
      <c r="BZE100" s="3"/>
      <c r="BZF100" s="3"/>
      <c r="BZG100" s="3"/>
      <c r="BZH100" s="3"/>
      <c r="BZI100" s="3"/>
      <c r="BZJ100" s="3"/>
      <c r="BZK100" s="3"/>
      <c r="BZL100" s="3"/>
      <c r="BZM100" s="3"/>
      <c r="BZN100" s="3"/>
      <c r="BZO100" s="3"/>
      <c r="BZP100" s="3"/>
      <c r="BZQ100" s="3"/>
      <c r="BZR100" s="3"/>
      <c r="BZS100" s="3"/>
      <c r="BZT100" s="3"/>
      <c r="BZU100" s="3"/>
      <c r="BZV100" s="3"/>
      <c r="BZW100" s="3"/>
      <c r="BZX100" s="3"/>
      <c r="BZY100" s="3"/>
      <c r="BZZ100" s="3"/>
      <c r="CAA100" s="3"/>
      <c r="CAB100" s="3"/>
      <c r="CAC100" s="3"/>
      <c r="CAD100" s="3"/>
      <c r="CAE100" s="3"/>
      <c r="CAF100" s="3"/>
      <c r="CAG100" s="3"/>
      <c r="CAH100" s="3"/>
      <c r="CAI100" s="3"/>
      <c r="CAJ100" s="3"/>
      <c r="CAK100" s="3"/>
      <c r="CAL100" s="3"/>
      <c r="CAM100" s="3"/>
      <c r="CAN100" s="3"/>
      <c r="CAO100" s="3"/>
      <c r="CAP100" s="3"/>
      <c r="CAQ100" s="3"/>
      <c r="CAR100" s="3"/>
      <c r="CAS100" s="3"/>
      <c r="CAT100" s="3"/>
      <c r="CAU100" s="3"/>
      <c r="CAV100" s="3"/>
      <c r="CAW100" s="3"/>
      <c r="CAX100" s="3"/>
      <c r="CAY100" s="3"/>
      <c r="CAZ100" s="3"/>
      <c r="CBA100" s="3"/>
      <c r="CBB100" s="3"/>
      <c r="CBC100" s="3"/>
      <c r="CBD100" s="3"/>
      <c r="CBE100" s="3"/>
      <c r="CBF100" s="3"/>
      <c r="CBG100" s="3"/>
      <c r="CBH100" s="3"/>
      <c r="CBI100" s="3"/>
      <c r="CBJ100" s="3"/>
      <c r="CBK100" s="3"/>
      <c r="CBL100" s="3"/>
      <c r="CBM100" s="3"/>
      <c r="CBN100" s="3"/>
      <c r="CBO100" s="3"/>
      <c r="CBP100" s="3"/>
      <c r="CBQ100" s="3"/>
      <c r="CBR100" s="3"/>
      <c r="CBS100" s="3"/>
      <c r="CBT100" s="3"/>
      <c r="CBU100" s="3"/>
      <c r="CBV100" s="3"/>
      <c r="CBW100" s="3"/>
      <c r="CBX100" s="3"/>
      <c r="CBY100" s="3"/>
      <c r="CBZ100" s="3"/>
      <c r="CCA100" s="3"/>
      <c r="CCB100" s="3"/>
      <c r="CCC100" s="3"/>
      <c r="CCD100" s="3"/>
      <c r="CCE100" s="3"/>
      <c r="CCF100" s="3"/>
      <c r="CCG100" s="3"/>
      <c r="CCH100" s="3"/>
      <c r="CCI100" s="3"/>
      <c r="CCJ100" s="3"/>
      <c r="CCK100" s="3"/>
      <c r="CCL100" s="3"/>
      <c r="CCM100" s="3"/>
      <c r="CCN100" s="3"/>
      <c r="CCO100" s="3"/>
      <c r="CCP100" s="3"/>
      <c r="CCQ100" s="3"/>
      <c r="CCR100" s="3"/>
      <c r="CCS100" s="3"/>
      <c r="CCT100" s="3"/>
      <c r="CCU100" s="3"/>
      <c r="CCV100" s="3"/>
      <c r="CCW100" s="3"/>
      <c r="CCX100" s="3"/>
      <c r="CCY100" s="3"/>
      <c r="CCZ100" s="3"/>
      <c r="CDA100" s="3"/>
      <c r="CDB100" s="3"/>
      <c r="CDC100" s="3"/>
      <c r="CDD100" s="3"/>
      <c r="CDE100" s="3"/>
      <c r="CDF100" s="3"/>
      <c r="CDG100" s="3"/>
      <c r="CDH100" s="3"/>
      <c r="CDI100" s="3"/>
      <c r="CDJ100" s="3"/>
      <c r="CDK100" s="3"/>
      <c r="CDL100" s="3"/>
      <c r="CDM100" s="3"/>
      <c r="CDN100" s="3"/>
      <c r="CDO100" s="3"/>
      <c r="CDP100" s="3"/>
      <c r="CDQ100" s="3"/>
      <c r="CDR100" s="3"/>
      <c r="CDS100" s="3"/>
      <c r="CDT100" s="3"/>
      <c r="CDU100" s="3"/>
      <c r="CDV100" s="3"/>
      <c r="CDW100" s="3"/>
      <c r="CDX100" s="3"/>
      <c r="CDY100" s="3"/>
      <c r="CDZ100" s="3"/>
      <c r="CEA100" s="3"/>
      <c r="CEB100" s="3"/>
      <c r="CEC100" s="3"/>
      <c r="CED100" s="3"/>
      <c r="CEE100" s="3"/>
      <c r="CEF100" s="3"/>
      <c r="CEG100" s="3"/>
      <c r="CEH100" s="3"/>
      <c r="CEI100" s="3"/>
      <c r="CEJ100" s="3"/>
      <c r="CEK100" s="3"/>
      <c r="CEL100" s="3"/>
      <c r="CEM100" s="3"/>
      <c r="CEN100" s="3"/>
      <c r="CEO100" s="3"/>
      <c r="CEP100" s="3"/>
      <c r="CEQ100" s="3"/>
      <c r="CER100" s="3"/>
      <c r="CES100" s="3"/>
      <c r="CET100" s="3"/>
      <c r="CEU100" s="3"/>
      <c r="CEV100" s="3"/>
      <c r="CEW100" s="3"/>
      <c r="CEX100" s="3"/>
      <c r="CEY100" s="3"/>
      <c r="CEZ100" s="3"/>
      <c r="CFA100" s="3"/>
      <c r="CFB100" s="3"/>
      <c r="CFC100" s="3"/>
      <c r="CFD100" s="3"/>
      <c r="CFE100" s="3"/>
      <c r="CFF100" s="3"/>
      <c r="CFG100" s="3"/>
      <c r="CFH100" s="3"/>
      <c r="CFI100" s="3"/>
      <c r="CFJ100" s="3"/>
      <c r="CFK100" s="3"/>
      <c r="CFL100" s="3"/>
      <c r="CFM100" s="3"/>
      <c r="CFN100" s="3"/>
      <c r="CFO100" s="3"/>
      <c r="CFP100" s="3"/>
      <c r="CFQ100" s="3"/>
      <c r="CFR100" s="3"/>
      <c r="CFS100" s="3"/>
      <c r="CFT100" s="3"/>
      <c r="CFU100" s="3"/>
      <c r="CFV100" s="3"/>
      <c r="CFW100" s="3"/>
    </row>
    <row r="101" spans="1:2207" s="6" customFormat="1" ht="24.75" customHeight="1" x14ac:dyDescent="0.25">
      <c r="A101" s="162"/>
      <c r="B101" s="141"/>
      <c r="C101" s="180"/>
      <c r="D101" s="158"/>
      <c r="E101" s="127"/>
      <c r="F101" s="234"/>
      <c r="G101" s="197"/>
      <c r="H101" s="126" t="s">
        <v>149</v>
      </c>
      <c r="I101" s="190"/>
      <c r="J101" s="190"/>
      <c r="K101" s="190"/>
      <c r="L101" s="125">
        <f>O101+P101+Q101+R101</f>
        <v>10000</v>
      </c>
      <c r="M101" s="125">
        <f>L101</f>
        <v>10000</v>
      </c>
      <c r="N101" s="132"/>
      <c r="O101" s="134">
        <v>0</v>
      </c>
      <c r="P101" s="134">
        <v>5000</v>
      </c>
      <c r="Q101" s="134">
        <v>5000</v>
      </c>
      <c r="R101" s="134">
        <v>0</v>
      </c>
      <c r="S101" s="136">
        <v>0.1</v>
      </c>
      <c r="T101" s="136">
        <v>0.5</v>
      </c>
      <c r="U101" s="135">
        <v>0.2</v>
      </c>
      <c r="V101" s="135">
        <v>0.2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  <c r="AMV101" s="3"/>
      <c r="AMW101" s="3"/>
      <c r="AMX101" s="3"/>
      <c r="AMY101" s="3"/>
      <c r="AMZ101" s="3"/>
      <c r="ANA101" s="3"/>
      <c r="ANB101" s="3"/>
      <c r="ANC101" s="3"/>
      <c r="AND101" s="3"/>
      <c r="ANE101" s="3"/>
      <c r="ANF101" s="3"/>
      <c r="ANG101" s="3"/>
      <c r="ANH101" s="3"/>
      <c r="ANI101" s="3"/>
      <c r="ANJ101" s="3"/>
      <c r="ANK101" s="3"/>
      <c r="ANL101" s="3"/>
      <c r="ANM101" s="3"/>
      <c r="ANN101" s="3"/>
      <c r="ANO101" s="3"/>
      <c r="ANP101" s="3"/>
      <c r="ANQ101" s="3"/>
      <c r="ANR101" s="3"/>
      <c r="ANS101" s="3"/>
      <c r="ANT101" s="3"/>
      <c r="ANU101" s="3"/>
      <c r="ANV101" s="3"/>
      <c r="ANW101" s="3"/>
      <c r="ANX101" s="3"/>
      <c r="ANY101" s="3"/>
      <c r="ANZ101" s="3"/>
      <c r="AOA101" s="3"/>
      <c r="AOB101" s="3"/>
      <c r="AOC101" s="3"/>
      <c r="AOD101" s="3"/>
      <c r="AOE101" s="3"/>
      <c r="AOF101" s="3"/>
      <c r="AOG101" s="3"/>
      <c r="AOH101" s="3"/>
      <c r="AOI101" s="3"/>
      <c r="AOJ101" s="3"/>
      <c r="AOK101" s="3"/>
      <c r="AOL101" s="3"/>
      <c r="AOM101" s="3"/>
      <c r="AON101" s="3"/>
      <c r="AOO101" s="3"/>
      <c r="AOP101" s="3"/>
      <c r="AOQ101" s="3"/>
      <c r="AOR101" s="3"/>
      <c r="AOS101" s="3"/>
      <c r="AOT101" s="3"/>
      <c r="AOU101" s="3"/>
      <c r="AOV101" s="3"/>
      <c r="AOW101" s="3"/>
      <c r="AOX101" s="3"/>
      <c r="AOY101" s="3"/>
      <c r="AOZ101" s="3"/>
      <c r="APA101" s="3"/>
      <c r="APB101" s="3"/>
      <c r="APC101" s="3"/>
      <c r="APD101" s="3"/>
      <c r="APE101" s="3"/>
      <c r="APF101" s="3"/>
      <c r="APG101" s="3"/>
      <c r="APH101" s="3"/>
      <c r="API101" s="3"/>
      <c r="APJ101" s="3"/>
      <c r="APK101" s="3"/>
      <c r="APL101" s="3"/>
      <c r="APM101" s="3"/>
      <c r="APN101" s="3"/>
      <c r="APO101" s="3"/>
      <c r="APP101" s="3"/>
      <c r="APQ101" s="3"/>
      <c r="APR101" s="3"/>
      <c r="APS101" s="3"/>
      <c r="APT101" s="3"/>
      <c r="APU101" s="3"/>
      <c r="APV101" s="3"/>
      <c r="APW101" s="3"/>
      <c r="APX101" s="3"/>
      <c r="APY101" s="3"/>
      <c r="APZ101" s="3"/>
      <c r="AQA101" s="3"/>
      <c r="AQB101" s="3"/>
      <c r="AQC101" s="3"/>
      <c r="AQD101" s="3"/>
      <c r="AQE101" s="3"/>
      <c r="AQF101" s="3"/>
      <c r="AQG101" s="3"/>
      <c r="AQH101" s="3"/>
      <c r="AQI101" s="3"/>
      <c r="AQJ101" s="3"/>
      <c r="AQK101" s="3"/>
      <c r="AQL101" s="3"/>
      <c r="AQM101" s="3"/>
      <c r="AQN101" s="3"/>
      <c r="AQO101" s="3"/>
      <c r="AQP101" s="3"/>
      <c r="AQQ101" s="3"/>
      <c r="AQR101" s="3"/>
      <c r="AQS101" s="3"/>
      <c r="AQT101" s="3"/>
      <c r="AQU101" s="3"/>
      <c r="AQV101" s="3"/>
      <c r="AQW101" s="3"/>
      <c r="AQX101" s="3"/>
      <c r="AQY101" s="3"/>
      <c r="AQZ101" s="3"/>
      <c r="ARA101" s="3"/>
      <c r="ARB101" s="3"/>
      <c r="ARC101" s="3"/>
      <c r="ARD101" s="3"/>
      <c r="ARE101" s="3"/>
      <c r="ARF101" s="3"/>
      <c r="ARG101" s="3"/>
      <c r="ARH101" s="3"/>
      <c r="ARI101" s="3"/>
      <c r="ARJ101" s="3"/>
      <c r="ARK101" s="3"/>
      <c r="ARL101" s="3"/>
      <c r="ARM101" s="3"/>
      <c r="ARN101" s="3"/>
      <c r="ARO101" s="3"/>
      <c r="ARP101" s="3"/>
      <c r="ARQ101" s="3"/>
      <c r="ARR101" s="3"/>
      <c r="ARS101" s="3"/>
      <c r="ART101" s="3"/>
      <c r="ARU101" s="3"/>
      <c r="ARV101" s="3"/>
      <c r="ARW101" s="3"/>
      <c r="ARX101" s="3"/>
      <c r="ARY101" s="3"/>
      <c r="ARZ101" s="3"/>
      <c r="ASA101" s="3"/>
      <c r="ASB101" s="3"/>
      <c r="ASC101" s="3"/>
      <c r="ASD101" s="3"/>
      <c r="ASE101" s="3"/>
      <c r="ASF101" s="3"/>
      <c r="ASG101" s="3"/>
      <c r="ASH101" s="3"/>
      <c r="ASI101" s="3"/>
      <c r="ASJ101" s="3"/>
      <c r="ASK101" s="3"/>
      <c r="ASL101" s="3"/>
      <c r="ASM101" s="3"/>
      <c r="ASN101" s="3"/>
      <c r="ASO101" s="3"/>
      <c r="ASP101" s="3"/>
      <c r="ASQ101" s="3"/>
      <c r="ASR101" s="3"/>
      <c r="ASS101" s="3"/>
      <c r="AST101" s="3"/>
      <c r="ASU101" s="3"/>
      <c r="ASV101" s="3"/>
      <c r="ASW101" s="3"/>
      <c r="ASX101" s="3"/>
      <c r="ASY101" s="3"/>
      <c r="ASZ101" s="3"/>
      <c r="ATA101" s="3"/>
      <c r="ATB101" s="3"/>
      <c r="ATC101" s="3"/>
      <c r="ATD101" s="3"/>
      <c r="ATE101" s="3"/>
      <c r="ATF101" s="3"/>
      <c r="ATG101" s="3"/>
      <c r="ATH101" s="3"/>
      <c r="ATI101" s="3"/>
      <c r="ATJ101" s="3"/>
      <c r="ATK101" s="3"/>
      <c r="ATL101" s="3"/>
      <c r="ATM101" s="3"/>
      <c r="ATN101" s="3"/>
      <c r="ATO101" s="3"/>
      <c r="ATP101" s="3"/>
      <c r="ATQ101" s="3"/>
      <c r="ATR101" s="3"/>
      <c r="ATS101" s="3"/>
      <c r="ATT101" s="3"/>
      <c r="ATU101" s="3"/>
      <c r="ATV101" s="3"/>
      <c r="ATW101" s="3"/>
      <c r="ATX101" s="3"/>
      <c r="ATY101" s="3"/>
      <c r="ATZ101" s="3"/>
      <c r="AUA101" s="3"/>
      <c r="AUB101" s="3"/>
      <c r="AUC101" s="3"/>
      <c r="AUD101" s="3"/>
      <c r="AUE101" s="3"/>
      <c r="AUF101" s="3"/>
      <c r="AUG101" s="3"/>
      <c r="AUH101" s="3"/>
      <c r="AUI101" s="3"/>
      <c r="AUJ101" s="3"/>
      <c r="AUK101" s="3"/>
      <c r="AUL101" s="3"/>
      <c r="AUM101" s="3"/>
      <c r="AUN101" s="3"/>
      <c r="AUO101" s="3"/>
      <c r="AUP101" s="3"/>
      <c r="AUQ101" s="3"/>
      <c r="AUR101" s="3"/>
      <c r="AUS101" s="3"/>
      <c r="AUT101" s="3"/>
      <c r="AUU101" s="3"/>
      <c r="AUV101" s="3"/>
      <c r="AUW101" s="3"/>
      <c r="AUX101" s="3"/>
      <c r="AUY101" s="3"/>
      <c r="AUZ101" s="3"/>
      <c r="AVA101" s="3"/>
      <c r="AVB101" s="3"/>
      <c r="AVC101" s="3"/>
      <c r="AVD101" s="3"/>
      <c r="AVE101" s="3"/>
      <c r="AVF101" s="3"/>
      <c r="AVG101" s="3"/>
      <c r="AVH101" s="3"/>
      <c r="AVI101" s="3"/>
      <c r="AVJ101" s="3"/>
      <c r="AVK101" s="3"/>
      <c r="AVL101" s="3"/>
      <c r="AVM101" s="3"/>
      <c r="AVN101" s="3"/>
      <c r="AVO101" s="3"/>
      <c r="AVP101" s="3"/>
      <c r="AVQ101" s="3"/>
      <c r="AVR101" s="3"/>
      <c r="AVS101" s="3"/>
      <c r="AVT101" s="3"/>
      <c r="AVU101" s="3"/>
      <c r="AVV101" s="3"/>
      <c r="AVW101" s="3"/>
      <c r="AVX101" s="3"/>
      <c r="AVY101" s="3"/>
      <c r="AVZ101" s="3"/>
      <c r="AWA101" s="3"/>
      <c r="AWB101" s="3"/>
      <c r="AWC101" s="3"/>
      <c r="AWD101" s="3"/>
      <c r="AWE101" s="3"/>
      <c r="AWF101" s="3"/>
      <c r="AWG101" s="3"/>
      <c r="AWH101" s="3"/>
      <c r="AWI101" s="3"/>
      <c r="AWJ101" s="3"/>
      <c r="AWK101" s="3"/>
      <c r="AWL101" s="3"/>
      <c r="AWM101" s="3"/>
      <c r="AWN101" s="3"/>
      <c r="AWO101" s="3"/>
      <c r="AWP101" s="3"/>
      <c r="AWQ101" s="3"/>
      <c r="AWR101" s="3"/>
      <c r="AWS101" s="3"/>
      <c r="AWT101" s="3"/>
      <c r="AWU101" s="3"/>
      <c r="AWV101" s="3"/>
      <c r="AWW101" s="3"/>
      <c r="AWX101" s="3"/>
      <c r="AWY101" s="3"/>
      <c r="AWZ101" s="3"/>
      <c r="AXA101" s="3"/>
      <c r="AXB101" s="3"/>
      <c r="AXC101" s="3"/>
      <c r="AXD101" s="3"/>
      <c r="AXE101" s="3"/>
      <c r="AXF101" s="3"/>
      <c r="AXG101" s="3"/>
      <c r="AXH101" s="3"/>
      <c r="AXI101" s="3"/>
      <c r="AXJ101" s="3"/>
      <c r="AXK101" s="3"/>
      <c r="AXL101" s="3"/>
      <c r="AXM101" s="3"/>
      <c r="AXN101" s="3"/>
      <c r="AXO101" s="3"/>
      <c r="AXP101" s="3"/>
      <c r="AXQ101" s="3"/>
      <c r="AXR101" s="3"/>
      <c r="AXS101" s="3"/>
      <c r="AXT101" s="3"/>
      <c r="AXU101" s="3"/>
      <c r="AXV101" s="3"/>
      <c r="AXW101" s="3"/>
      <c r="AXX101" s="3"/>
      <c r="AXY101" s="3"/>
      <c r="AXZ101" s="3"/>
      <c r="AYA101" s="3"/>
      <c r="AYB101" s="3"/>
      <c r="AYC101" s="3"/>
      <c r="AYD101" s="3"/>
      <c r="AYE101" s="3"/>
      <c r="AYF101" s="3"/>
      <c r="AYG101" s="3"/>
      <c r="AYH101" s="3"/>
      <c r="AYI101" s="3"/>
      <c r="AYJ101" s="3"/>
      <c r="AYK101" s="3"/>
      <c r="AYL101" s="3"/>
      <c r="AYM101" s="3"/>
      <c r="AYN101" s="3"/>
      <c r="AYO101" s="3"/>
      <c r="AYP101" s="3"/>
      <c r="AYQ101" s="3"/>
      <c r="AYR101" s="3"/>
      <c r="AYS101" s="3"/>
      <c r="AYT101" s="3"/>
      <c r="AYU101" s="3"/>
      <c r="AYV101" s="3"/>
      <c r="AYW101" s="3"/>
      <c r="AYX101" s="3"/>
      <c r="AYY101" s="3"/>
      <c r="AYZ101" s="3"/>
      <c r="AZA101" s="3"/>
      <c r="AZB101" s="3"/>
      <c r="AZC101" s="3"/>
      <c r="AZD101" s="3"/>
      <c r="AZE101" s="3"/>
      <c r="AZF101" s="3"/>
      <c r="AZG101" s="3"/>
      <c r="AZH101" s="3"/>
      <c r="AZI101" s="3"/>
      <c r="AZJ101" s="3"/>
      <c r="AZK101" s="3"/>
      <c r="AZL101" s="3"/>
      <c r="AZM101" s="3"/>
      <c r="AZN101" s="3"/>
      <c r="AZO101" s="3"/>
      <c r="AZP101" s="3"/>
      <c r="AZQ101" s="3"/>
      <c r="AZR101" s="3"/>
      <c r="AZS101" s="3"/>
      <c r="AZT101" s="3"/>
      <c r="AZU101" s="3"/>
      <c r="AZV101" s="3"/>
      <c r="AZW101" s="3"/>
      <c r="AZX101" s="3"/>
      <c r="AZY101" s="3"/>
      <c r="AZZ101" s="3"/>
      <c r="BAA101" s="3"/>
      <c r="BAB101" s="3"/>
      <c r="BAC101" s="3"/>
      <c r="BAD101" s="3"/>
      <c r="BAE101" s="3"/>
      <c r="BAF101" s="3"/>
      <c r="BAG101" s="3"/>
      <c r="BAH101" s="3"/>
      <c r="BAI101" s="3"/>
      <c r="BAJ101" s="3"/>
      <c r="BAK101" s="3"/>
      <c r="BAL101" s="3"/>
      <c r="BAM101" s="3"/>
      <c r="BAN101" s="3"/>
      <c r="BAO101" s="3"/>
      <c r="BAP101" s="3"/>
      <c r="BAQ101" s="3"/>
      <c r="BAR101" s="3"/>
      <c r="BAS101" s="3"/>
      <c r="BAT101" s="3"/>
      <c r="BAU101" s="3"/>
      <c r="BAV101" s="3"/>
      <c r="BAW101" s="3"/>
      <c r="BAX101" s="3"/>
      <c r="BAY101" s="3"/>
      <c r="BAZ101" s="3"/>
      <c r="BBA101" s="3"/>
      <c r="BBB101" s="3"/>
      <c r="BBC101" s="3"/>
      <c r="BBD101" s="3"/>
      <c r="BBE101" s="3"/>
      <c r="BBF101" s="3"/>
      <c r="BBG101" s="3"/>
      <c r="BBH101" s="3"/>
      <c r="BBI101" s="3"/>
      <c r="BBJ101" s="3"/>
      <c r="BBK101" s="3"/>
      <c r="BBL101" s="3"/>
      <c r="BBM101" s="3"/>
      <c r="BBN101" s="3"/>
      <c r="BBO101" s="3"/>
      <c r="BBP101" s="3"/>
      <c r="BBQ101" s="3"/>
      <c r="BBR101" s="3"/>
      <c r="BBS101" s="3"/>
      <c r="BBT101" s="3"/>
      <c r="BBU101" s="3"/>
      <c r="BBV101" s="3"/>
      <c r="BBW101" s="3"/>
      <c r="BBX101" s="3"/>
      <c r="BBY101" s="3"/>
      <c r="BBZ101" s="3"/>
      <c r="BCA101" s="3"/>
      <c r="BCB101" s="3"/>
      <c r="BCC101" s="3"/>
      <c r="BCD101" s="3"/>
      <c r="BCE101" s="3"/>
      <c r="BCF101" s="3"/>
      <c r="BCG101" s="3"/>
      <c r="BCH101" s="3"/>
      <c r="BCI101" s="3"/>
      <c r="BCJ101" s="3"/>
      <c r="BCK101" s="3"/>
      <c r="BCL101" s="3"/>
      <c r="BCM101" s="3"/>
      <c r="BCN101" s="3"/>
      <c r="BCO101" s="3"/>
      <c r="BCP101" s="3"/>
      <c r="BCQ101" s="3"/>
      <c r="BCR101" s="3"/>
      <c r="BCS101" s="3"/>
      <c r="BCT101" s="3"/>
      <c r="BCU101" s="3"/>
      <c r="BCV101" s="3"/>
      <c r="BCW101" s="3"/>
      <c r="BCX101" s="3"/>
      <c r="BCY101" s="3"/>
      <c r="BCZ101" s="3"/>
      <c r="BDA101" s="3"/>
      <c r="BDB101" s="3"/>
      <c r="BDC101" s="3"/>
      <c r="BDD101" s="3"/>
      <c r="BDE101" s="3"/>
      <c r="BDF101" s="3"/>
      <c r="BDG101" s="3"/>
      <c r="BDH101" s="3"/>
      <c r="BDI101" s="3"/>
      <c r="BDJ101" s="3"/>
      <c r="BDK101" s="3"/>
      <c r="BDL101" s="3"/>
      <c r="BDM101" s="3"/>
      <c r="BDN101" s="3"/>
      <c r="BDO101" s="3"/>
      <c r="BDP101" s="3"/>
      <c r="BDQ101" s="3"/>
      <c r="BDR101" s="3"/>
      <c r="BDS101" s="3"/>
      <c r="BDT101" s="3"/>
      <c r="BDU101" s="3"/>
      <c r="BDV101" s="3"/>
      <c r="BDW101" s="3"/>
      <c r="BDX101" s="3"/>
      <c r="BDY101" s="3"/>
      <c r="BDZ101" s="3"/>
      <c r="BEA101" s="3"/>
      <c r="BEB101" s="3"/>
      <c r="BEC101" s="3"/>
      <c r="BED101" s="3"/>
      <c r="BEE101" s="3"/>
      <c r="BEF101" s="3"/>
      <c r="BEG101" s="3"/>
      <c r="BEH101" s="3"/>
      <c r="BEI101" s="3"/>
      <c r="BEJ101" s="3"/>
      <c r="BEK101" s="3"/>
      <c r="BEL101" s="3"/>
      <c r="BEM101" s="3"/>
      <c r="BEN101" s="3"/>
      <c r="BEO101" s="3"/>
      <c r="BEP101" s="3"/>
      <c r="BEQ101" s="3"/>
      <c r="BER101" s="3"/>
      <c r="BES101" s="3"/>
      <c r="BET101" s="3"/>
      <c r="BEU101" s="3"/>
      <c r="BEV101" s="3"/>
      <c r="BEW101" s="3"/>
      <c r="BEX101" s="3"/>
      <c r="BEY101" s="3"/>
      <c r="BEZ101" s="3"/>
      <c r="BFA101" s="3"/>
      <c r="BFB101" s="3"/>
      <c r="BFC101" s="3"/>
      <c r="BFD101" s="3"/>
      <c r="BFE101" s="3"/>
      <c r="BFF101" s="3"/>
      <c r="BFG101" s="3"/>
      <c r="BFH101" s="3"/>
      <c r="BFI101" s="3"/>
      <c r="BFJ101" s="3"/>
      <c r="BFK101" s="3"/>
      <c r="BFL101" s="3"/>
      <c r="BFM101" s="3"/>
      <c r="BFN101" s="3"/>
      <c r="BFO101" s="3"/>
      <c r="BFP101" s="3"/>
      <c r="BFQ101" s="3"/>
      <c r="BFR101" s="3"/>
      <c r="BFS101" s="3"/>
      <c r="BFT101" s="3"/>
      <c r="BFU101" s="3"/>
      <c r="BFV101" s="3"/>
      <c r="BFW101" s="3"/>
      <c r="BFX101" s="3"/>
      <c r="BFY101" s="3"/>
      <c r="BFZ101" s="3"/>
      <c r="BGA101" s="3"/>
      <c r="BGB101" s="3"/>
      <c r="BGC101" s="3"/>
      <c r="BGD101" s="3"/>
      <c r="BGE101" s="3"/>
      <c r="BGF101" s="3"/>
      <c r="BGG101" s="3"/>
      <c r="BGH101" s="3"/>
      <c r="BGI101" s="3"/>
      <c r="BGJ101" s="3"/>
      <c r="BGK101" s="3"/>
      <c r="BGL101" s="3"/>
      <c r="BGM101" s="3"/>
      <c r="BGN101" s="3"/>
      <c r="BGO101" s="3"/>
      <c r="BGP101" s="3"/>
      <c r="BGQ101" s="3"/>
      <c r="BGR101" s="3"/>
      <c r="BGS101" s="3"/>
      <c r="BGT101" s="3"/>
      <c r="BGU101" s="3"/>
      <c r="BGV101" s="3"/>
      <c r="BGW101" s="3"/>
      <c r="BGX101" s="3"/>
      <c r="BGY101" s="3"/>
      <c r="BGZ101" s="3"/>
      <c r="BHA101" s="3"/>
      <c r="BHB101" s="3"/>
      <c r="BHC101" s="3"/>
      <c r="BHD101" s="3"/>
      <c r="BHE101" s="3"/>
      <c r="BHF101" s="3"/>
      <c r="BHG101" s="3"/>
      <c r="BHH101" s="3"/>
      <c r="BHI101" s="3"/>
      <c r="BHJ101" s="3"/>
      <c r="BHK101" s="3"/>
      <c r="BHL101" s="3"/>
      <c r="BHM101" s="3"/>
      <c r="BHN101" s="3"/>
      <c r="BHO101" s="3"/>
      <c r="BHP101" s="3"/>
      <c r="BHQ101" s="3"/>
      <c r="BHR101" s="3"/>
      <c r="BHS101" s="3"/>
      <c r="BHT101" s="3"/>
      <c r="BHU101" s="3"/>
      <c r="BHV101" s="3"/>
      <c r="BHW101" s="3"/>
      <c r="BHX101" s="3"/>
      <c r="BHY101" s="3"/>
      <c r="BHZ101" s="3"/>
      <c r="BIA101" s="3"/>
      <c r="BIB101" s="3"/>
      <c r="BIC101" s="3"/>
      <c r="BID101" s="3"/>
      <c r="BIE101" s="3"/>
      <c r="BIF101" s="3"/>
      <c r="BIG101" s="3"/>
      <c r="BIH101" s="3"/>
      <c r="BII101" s="3"/>
      <c r="BIJ101" s="3"/>
      <c r="BIK101" s="3"/>
      <c r="BIL101" s="3"/>
      <c r="BIM101" s="3"/>
      <c r="BIN101" s="3"/>
      <c r="BIO101" s="3"/>
      <c r="BIP101" s="3"/>
      <c r="BIQ101" s="3"/>
      <c r="BIR101" s="3"/>
      <c r="BIS101" s="3"/>
      <c r="BIT101" s="3"/>
      <c r="BIU101" s="3"/>
      <c r="BIV101" s="3"/>
      <c r="BIW101" s="3"/>
      <c r="BIX101" s="3"/>
      <c r="BIY101" s="3"/>
      <c r="BIZ101" s="3"/>
      <c r="BJA101" s="3"/>
      <c r="BJB101" s="3"/>
      <c r="BJC101" s="3"/>
      <c r="BJD101" s="3"/>
      <c r="BJE101" s="3"/>
      <c r="BJF101" s="3"/>
      <c r="BJG101" s="3"/>
      <c r="BJH101" s="3"/>
      <c r="BJI101" s="3"/>
      <c r="BJJ101" s="3"/>
      <c r="BJK101" s="3"/>
      <c r="BJL101" s="3"/>
      <c r="BJM101" s="3"/>
      <c r="BJN101" s="3"/>
      <c r="BJO101" s="3"/>
      <c r="BJP101" s="3"/>
      <c r="BJQ101" s="3"/>
      <c r="BJR101" s="3"/>
      <c r="BJS101" s="3"/>
      <c r="BJT101" s="3"/>
      <c r="BJU101" s="3"/>
      <c r="BJV101" s="3"/>
      <c r="BJW101" s="3"/>
      <c r="BJX101" s="3"/>
      <c r="BJY101" s="3"/>
      <c r="BJZ101" s="3"/>
      <c r="BKA101" s="3"/>
      <c r="BKB101" s="3"/>
      <c r="BKC101" s="3"/>
      <c r="BKD101" s="3"/>
      <c r="BKE101" s="3"/>
      <c r="BKF101" s="3"/>
      <c r="BKG101" s="3"/>
      <c r="BKH101" s="3"/>
      <c r="BKI101" s="3"/>
      <c r="BKJ101" s="3"/>
      <c r="BKK101" s="3"/>
      <c r="BKL101" s="3"/>
      <c r="BKM101" s="3"/>
      <c r="BKN101" s="3"/>
      <c r="BKO101" s="3"/>
      <c r="BKP101" s="3"/>
      <c r="BKQ101" s="3"/>
      <c r="BKR101" s="3"/>
      <c r="BKS101" s="3"/>
      <c r="BKT101" s="3"/>
      <c r="BKU101" s="3"/>
      <c r="BKV101" s="3"/>
      <c r="BKW101" s="3"/>
      <c r="BKX101" s="3"/>
      <c r="BKY101" s="3"/>
      <c r="BKZ101" s="3"/>
      <c r="BLA101" s="3"/>
      <c r="BLB101" s="3"/>
      <c r="BLC101" s="3"/>
      <c r="BLD101" s="3"/>
      <c r="BLE101" s="3"/>
      <c r="BLF101" s="3"/>
      <c r="BLG101" s="3"/>
      <c r="BLH101" s="3"/>
      <c r="BLI101" s="3"/>
      <c r="BLJ101" s="3"/>
      <c r="BLK101" s="3"/>
      <c r="BLL101" s="3"/>
      <c r="BLM101" s="3"/>
      <c r="BLN101" s="3"/>
      <c r="BLO101" s="3"/>
      <c r="BLP101" s="3"/>
      <c r="BLQ101" s="3"/>
      <c r="BLR101" s="3"/>
      <c r="BLS101" s="3"/>
      <c r="BLT101" s="3"/>
      <c r="BLU101" s="3"/>
      <c r="BLV101" s="3"/>
      <c r="BLW101" s="3"/>
      <c r="BLX101" s="3"/>
      <c r="BLY101" s="3"/>
      <c r="BLZ101" s="3"/>
      <c r="BMA101" s="3"/>
      <c r="BMB101" s="3"/>
      <c r="BMC101" s="3"/>
      <c r="BMD101" s="3"/>
      <c r="BME101" s="3"/>
      <c r="BMF101" s="3"/>
      <c r="BMG101" s="3"/>
      <c r="BMH101" s="3"/>
      <c r="BMI101" s="3"/>
      <c r="BMJ101" s="3"/>
      <c r="BMK101" s="3"/>
      <c r="BML101" s="3"/>
      <c r="BMM101" s="3"/>
      <c r="BMN101" s="3"/>
      <c r="BMO101" s="3"/>
      <c r="BMP101" s="3"/>
      <c r="BMQ101" s="3"/>
      <c r="BMR101" s="3"/>
      <c r="BMS101" s="3"/>
      <c r="BMT101" s="3"/>
      <c r="BMU101" s="3"/>
      <c r="BMV101" s="3"/>
      <c r="BMW101" s="3"/>
      <c r="BMX101" s="3"/>
      <c r="BMY101" s="3"/>
      <c r="BMZ101" s="3"/>
      <c r="BNA101" s="3"/>
      <c r="BNB101" s="3"/>
      <c r="BNC101" s="3"/>
      <c r="BND101" s="3"/>
      <c r="BNE101" s="3"/>
      <c r="BNF101" s="3"/>
      <c r="BNG101" s="3"/>
      <c r="BNH101" s="3"/>
      <c r="BNI101" s="3"/>
      <c r="BNJ101" s="3"/>
      <c r="BNK101" s="3"/>
      <c r="BNL101" s="3"/>
      <c r="BNM101" s="3"/>
      <c r="BNN101" s="3"/>
      <c r="BNO101" s="3"/>
      <c r="BNP101" s="3"/>
      <c r="BNQ101" s="3"/>
      <c r="BNR101" s="3"/>
      <c r="BNS101" s="3"/>
      <c r="BNT101" s="3"/>
      <c r="BNU101" s="3"/>
      <c r="BNV101" s="3"/>
      <c r="BNW101" s="3"/>
      <c r="BNX101" s="3"/>
      <c r="BNY101" s="3"/>
      <c r="BNZ101" s="3"/>
      <c r="BOA101" s="3"/>
      <c r="BOB101" s="3"/>
      <c r="BOC101" s="3"/>
      <c r="BOD101" s="3"/>
      <c r="BOE101" s="3"/>
      <c r="BOF101" s="3"/>
      <c r="BOG101" s="3"/>
      <c r="BOH101" s="3"/>
      <c r="BOI101" s="3"/>
      <c r="BOJ101" s="3"/>
      <c r="BOK101" s="3"/>
      <c r="BOL101" s="3"/>
      <c r="BOM101" s="3"/>
      <c r="BON101" s="3"/>
      <c r="BOO101" s="3"/>
      <c r="BOP101" s="3"/>
      <c r="BOQ101" s="3"/>
      <c r="BOR101" s="3"/>
      <c r="BOS101" s="3"/>
      <c r="BOT101" s="3"/>
      <c r="BOU101" s="3"/>
      <c r="BOV101" s="3"/>
      <c r="BOW101" s="3"/>
      <c r="BOX101" s="3"/>
      <c r="BOY101" s="3"/>
      <c r="BOZ101" s="3"/>
      <c r="BPA101" s="3"/>
      <c r="BPB101" s="3"/>
      <c r="BPC101" s="3"/>
      <c r="BPD101" s="3"/>
      <c r="BPE101" s="3"/>
      <c r="BPF101" s="3"/>
      <c r="BPG101" s="3"/>
      <c r="BPH101" s="3"/>
      <c r="BPI101" s="3"/>
      <c r="BPJ101" s="3"/>
      <c r="BPK101" s="3"/>
      <c r="BPL101" s="3"/>
      <c r="BPM101" s="3"/>
      <c r="BPN101" s="3"/>
      <c r="BPO101" s="3"/>
      <c r="BPP101" s="3"/>
      <c r="BPQ101" s="3"/>
      <c r="BPR101" s="3"/>
      <c r="BPS101" s="3"/>
      <c r="BPT101" s="3"/>
      <c r="BPU101" s="3"/>
      <c r="BPV101" s="3"/>
      <c r="BPW101" s="3"/>
      <c r="BPX101" s="3"/>
      <c r="BPY101" s="3"/>
      <c r="BPZ101" s="3"/>
      <c r="BQA101" s="3"/>
      <c r="BQB101" s="3"/>
      <c r="BQC101" s="3"/>
      <c r="BQD101" s="3"/>
      <c r="BQE101" s="3"/>
      <c r="BQF101" s="3"/>
      <c r="BQG101" s="3"/>
      <c r="BQH101" s="3"/>
      <c r="BQI101" s="3"/>
      <c r="BQJ101" s="3"/>
      <c r="BQK101" s="3"/>
      <c r="BQL101" s="3"/>
      <c r="BQM101" s="3"/>
      <c r="BQN101" s="3"/>
      <c r="BQO101" s="3"/>
      <c r="BQP101" s="3"/>
      <c r="BQQ101" s="3"/>
      <c r="BQR101" s="3"/>
      <c r="BQS101" s="3"/>
      <c r="BQT101" s="3"/>
      <c r="BQU101" s="3"/>
      <c r="BQV101" s="3"/>
      <c r="BQW101" s="3"/>
      <c r="BQX101" s="3"/>
      <c r="BQY101" s="3"/>
      <c r="BQZ101" s="3"/>
      <c r="BRA101" s="3"/>
      <c r="BRB101" s="3"/>
      <c r="BRC101" s="3"/>
      <c r="BRD101" s="3"/>
      <c r="BRE101" s="3"/>
      <c r="BRF101" s="3"/>
      <c r="BRG101" s="3"/>
      <c r="BRH101" s="3"/>
      <c r="BRI101" s="3"/>
      <c r="BRJ101" s="3"/>
      <c r="BRK101" s="3"/>
      <c r="BRL101" s="3"/>
      <c r="BRM101" s="3"/>
      <c r="BRN101" s="3"/>
      <c r="BRO101" s="3"/>
      <c r="BRP101" s="3"/>
      <c r="BRQ101" s="3"/>
      <c r="BRR101" s="3"/>
      <c r="BRS101" s="3"/>
      <c r="BRT101" s="3"/>
      <c r="BRU101" s="3"/>
      <c r="BRV101" s="3"/>
      <c r="BRW101" s="3"/>
      <c r="BRX101" s="3"/>
      <c r="BRY101" s="3"/>
      <c r="BRZ101" s="3"/>
      <c r="BSA101" s="3"/>
      <c r="BSB101" s="3"/>
      <c r="BSC101" s="3"/>
      <c r="BSD101" s="3"/>
      <c r="BSE101" s="3"/>
      <c r="BSF101" s="3"/>
      <c r="BSG101" s="3"/>
      <c r="BSH101" s="3"/>
      <c r="BSI101" s="3"/>
      <c r="BSJ101" s="3"/>
      <c r="BSK101" s="3"/>
      <c r="BSL101" s="3"/>
      <c r="BSM101" s="3"/>
      <c r="BSN101" s="3"/>
      <c r="BSO101" s="3"/>
      <c r="BSP101" s="3"/>
      <c r="BSQ101" s="3"/>
      <c r="BSR101" s="3"/>
      <c r="BSS101" s="3"/>
      <c r="BST101" s="3"/>
      <c r="BSU101" s="3"/>
      <c r="BSV101" s="3"/>
      <c r="BSW101" s="3"/>
      <c r="BSX101" s="3"/>
      <c r="BSY101" s="3"/>
      <c r="BSZ101" s="3"/>
      <c r="BTA101" s="3"/>
      <c r="BTB101" s="3"/>
      <c r="BTC101" s="3"/>
      <c r="BTD101" s="3"/>
      <c r="BTE101" s="3"/>
      <c r="BTF101" s="3"/>
      <c r="BTG101" s="3"/>
      <c r="BTH101" s="3"/>
      <c r="BTI101" s="3"/>
      <c r="BTJ101" s="3"/>
      <c r="BTK101" s="3"/>
      <c r="BTL101" s="3"/>
      <c r="BTM101" s="3"/>
      <c r="BTN101" s="3"/>
      <c r="BTO101" s="3"/>
      <c r="BTP101" s="3"/>
      <c r="BTQ101" s="3"/>
      <c r="BTR101" s="3"/>
      <c r="BTS101" s="3"/>
      <c r="BTT101" s="3"/>
      <c r="BTU101" s="3"/>
      <c r="BTV101" s="3"/>
      <c r="BTW101" s="3"/>
      <c r="BTX101" s="3"/>
      <c r="BTY101" s="3"/>
      <c r="BTZ101" s="3"/>
      <c r="BUA101" s="3"/>
      <c r="BUB101" s="3"/>
      <c r="BUC101" s="3"/>
      <c r="BUD101" s="3"/>
      <c r="BUE101" s="3"/>
      <c r="BUF101" s="3"/>
      <c r="BUG101" s="3"/>
      <c r="BUH101" s="3"/>
      <c r="BUI101" s="3"/>
      <c r="BUJ101" s="3"/>
      <c r="BUK101" s="3"/>
      <c r="BUL101" s="3"/>
      <c r="BUM101" s="3"/>
      <c r="BUN101" s="3"/>
      <c r="BUO101" s="3"/>
      <c r="BUP101" s="3"/>
      <c r="BUQ101" s="3"/>
      <c r="BUR101" s="3"/>
      <c r="BUS101" s="3"/>
      <c r="BUT101" s="3"/>
      <c r="BUU101" s="3"/>
      <c r="BUV101" s="3"/>
      <c r="BUW101" s="3"/>
      <c r="BUX101" s="3"/>
      <c r="BUY101" s="3"/>
      <c r="BUZ101" s="3"/>
      <c r="BVA101" s="3"/>
      <c r="BVB101" s="3"/>
      <c r="BVC101" s="3"/>
      <c r="BVD101" s="3"/>
      <c r="BVE101" s="3"/>
      <c r="BVF101" s="3"/>
      <c r="BVG101" s="3"/>
      <c r="BVH101" s="3"/>
      <c r="BVI101" s="3"/>
      <c r="BVJ101" s="3"/>
      <c r="BVK101" s="3"/>
      <c r="BVL101" s="3"/>
      <c r="BVM101" s="3"/>
      <c r="BVN101" s="3"/>
      <c r="BVO101" s="3"/>
      <c r="BVP101" s="3"/>
      <c r="BVQ101" s="3"/>
      <c r="BVR101" s="3"/>
      <c r="BVS101" s="3"/>
      <c r="BVT101" s="3"/>
      <c r="BVU101" s="3"/>
      <c r="BVV101" s="3"/>
      <c r="BVW101" s="3"/>
      <c r="BVX101" s="3"/>
      <c r="BVY101" s="3"/>
      <c r="BVZ101" s="3"/>
      <c r="BWA101" s="3"/>
      <c r="BWB101" s="3"/>
      <c r="BWC101" s="3"/>
      <c r="BWD101" s="3"/>
      <c r="BWE101" s="3"/>
      <c r="BWF101" s="3"/>
      <c r="BWG101" s="3"/>
      <c r="BWH101" s="3"/>
      <c r="BWI101" s="3"/>
      <c r="BWJ101" s="3"/>
      <c r="BWK101" s="3"/>
      <c r="BWL101" s="3"/>
      <c r="BWM101" s="3"/>
      <c r="BWN101" s="3"/>
      <c r="BWO101" s="3"/>
      <c r="BWP101" s="3"/>
      <c r="BWQ101" s="3"/>
      <c r="BWR101" s="3"/>
      <c r="BWS101" s="3"/>
      <c r="BWT101" s="3"/>
      <c r="BWU101" s="3"/>
      <c r="BWV101" s="3"/>
      <c r="BWW101" s="3"/>
      <c r="BWX101" s="3"/>
      <c r="BWY101" s="3"/>
      <c r="BWZ101" s="3"/>
      <c r="BXA101" s="3"/>
      <c r="BXB101" s="3"/>
      <c r="BXC101" s="3"/>
      <c r="BXD101" s="3"/>
      <c r="BXE101" s="3"/>
      <c r="BXF101" s="3"/>
      <c r="BXG101" s="3"/>
      <c r="BXH101" s="3"/>
      <c r="BXI101" s="3"/>
      <c r="BXJ101" s="3"/>
      <c r="BXK101" s="3"/>
      <c r="BXL101" s="3"/>
      <c r="BXM101" s="3"/>
      <c r="BXN101" s="3"/>
      <c r="BXO101" s="3"/>
      <c r="BXP101" s="3"/>
      <c r="BXQ101" s="3"/>
      <c r="BXR101" s="3"/>
      <c r="BXS101" s="3"/>
      <c r="BXT101" s="3"/>
      <c r="BXU101" s="3"/>
      <c r="BXV101" s="3"/>
      <c r="BXW101" s="3"/>
      <c r="BXX101" s="3"/>
      <c r="BXY101" s="3"/>
      <c r="BXZ101" s="3"/>
      <c r="BYA101" s="3"/>
      <c r="BYB101" s="3"/>
      <c r="BYC101" s="3"/>
      <c r="BYD101" s="3"/>
      <c r="BYE101" s="3"/>
      <c r="BYF101" s="3"/>
      <c r="BYG101" s="3"/>
      <c r="BYH101" s="3"/>
      <c r="BYI101" s="3"/>
      <c r="BYJ101" s="3"/>
      <c r="BYK101" s="3"/>
      <c r="BYL101" s="3"/>
      <c r="BYM101" s="3"/>
      <c r="BYN101" s="3"/>
      <c r="BYO101" s="3"/>
      <c r="BYP101" s="3"/>
      <c r="BYQ101" s="3"/>
      <c r="BYR101" s="3"/>
      <c r="BYS101" s="3"/>
      <c r="BYT101" s="3"/>
      <c r="BYU101" s="3"/>
      <c r="BYV101" s="3"/>
      <c r="BYW101" s="3"/>
      <c r="BYX101" s="3"/>
      <c r="BYY101" s="3"/>
      <c r="BYZ101" s="3"/>
      <c r="BZA101" s="3"/>
      <c r="BZB101" s="3"/>
      <c r="BZC101" s="3"/>
      <c r="BZD101" s="3"/>
      <c r="BZE101" s="3"/>
      <c r="BZF101" s="3"/>
      <c r="BZG101" s="3"/>
      <c r="BZH101" s="3"/>
      <c r="BZI101" s="3"/>
      <c r="BZJ101" s="3"/>
      <c r="BZK101" s="3"/>
      <c r="BZL101" s="3"/>
      <c r="BZM101" s="3"/>
      <c r="BZN101" s="3"/>
      <c r="BZO101" s="3"/>
      <c r="BZP101" s="3"/>
      <c r="BZQ101" s="3"/>
      <c r="BZR101" s="3"/>
      <c r="BZS101" s="3"/>
      <c r="BZT101" s="3"/>
      <c r="BZU101" s="3"/>
      <c r="BZV101" s="3"/>
      <c r="BZW101" s="3"/>
      <c r="BZX101" s="3"/>
      <c r="BZY101" s="3"/>
      <c r="BZZ101" s="3"/>
      <c r="CAA101" s="3"/>
      <c r="CAB101" s="3"/>
      <c r="CAC101" s="3"/>
      <c r="CAD101" s="3"/>
      <c r="CAE101" s="3"/>
      <c r="CAF101" s="3"/>
      <c r="CAG101" s="3"/>
      <c r="CAH101" s="3"/>
      <c r="CAI101" s="3"/>
      <c r="CAJ101" s="3"/>
      <c r="CAK101" s="3"/>
      <c r="CAL101" s="3"/>
      <c r="CAM101" s="3"/>
      <c r="CAN101" s="3"/>
      <c r="CAO101" s="3"/>
      <c r="CAP101" s="3"/>
      <c r="CAQ101" s="3"/>
      <c r="CAR101" s="3"/>
      <c r="CAS101" s="3"/>
      <c r="CAT101" s="3"/>
      <c r="CAU101" s="3"/>
      <c r="CAV101" s="3"/>
      <c r="CAW101" s="3"/>
      <c r="CAX101" s="3"/>
      <c r="CAY101" s="3"/>
      <c r="CAZ101" s="3"/>
      <c r="CBA101" s="3"/>
      <c r="CBB101" s="3"/>
      <c r="CBC101" s="3"/>
      <c r="CBD101" s="3"/>
      <c r="CBE101" s="3"/>
      <c r="CBF101" s="3"/>
      <c r="CBG101" s="3"/>
      <c r="CBH101" s="3"/>
      <c r="CBI101" s="3"/>
      <c r="CBJ101" s="3"/>
      <c r="CBK101" s="3"/>
      <c r="CBL101" s="3"/>
      <c r="CBM101" s="3"/>
      <c r="CBN101" s="3"/>
      <c r="CBO101" s="3"/>
      <c r="CBP101" s="3"/>
      <c r="CBQ101" s="3"/>
      <c r="CBR101" s="3"/>
      <c r="CBS101" s="3"/>
      <c r="CBT101" s="3"/>
      <c r="CBU101" s="3"/>
      <c r="CBV101" s="3"/>
      <c r="CBW101" s="3"/>
      <c r="CBX101" s="3"/>
      <c r="CBY101" s="3"/>
      <c r="CBZ101" s="3"/>
      <c r="CCA101" s="3"/>
      <c r="CCB101" s="3"/>
      <c r="CCC101" s="3"/>
      <c r="CCD101" s="3"/>
      <c r="CCE101" s="3"/>
      <c r="CCF101" s="3"/>
      <c r="CCG101" s="3"/>
      <c r="CCH101" s="3"/>
      <c r="CCI101" s="3"/>
      <c r="CCJ101" s="3"/>
      <c r="CCK101" s="3"/>
      <c r="CCL101" s="3"/>
      <c r="CCM101" s="3"/>
      <c r="CCN101" s="3"/>
      <c r="CCO101" s="3"/>
      <c r="CCP101" s="3"/>
      <c r="CCQ101" s="3"/>
      <c r="CCR101" s="3"/>
      <c r="CCS101" s="3"/>
      <c r="CCT101" s="3"/>
      <c r="CCU101" s="3"/>
      <c r="CCV101" s="3"/>
      <c r="CCW101" s="3"/>
      <c r="CCX101" s="3"/>
      <c r="CCY101" s="3"/>
      <c r="CCZ101" s="3"/>
      <c r="CDA101" s="3"/>
      <c r="CDB101" s="3"/>
      <c r="CDC101" s="3"/>
      <c r="CDD101" s="3"/>
      <c r="CDE101" s="3"/>
      <c r="CDF101" s="3"/>
      <c r="CDG101" s="3"/>
      <c r="CDH101" s="3"/>
      <c r="CDI101" s="3"/>
      <c r="CDJ101" s="3"/>
      <c r="CDK101" s="3"/>
      <c r="CDL101" s="3"/>
      <c r="CDM101" s="3"/>
      <c r="CDN101" s="3"/>
      <c r="CDO101" s="3"/>
      <c r="CDP101" s="3"/>
      <c r="CDQ101" s="3"/>
      <c r="CDR101" s="3"/>
      <c r="CDS101" s="3"/>
      <c r="CDT101" s="3"/>
      <c r="CDU101" s="3"/>
      <c r="CDV101" s="3"/>
      <c r="CDW101" s="3"/>
      <c r="CDX101" s="3"/>
      <c r="CDY101" s="3"/>
      <c r="CDZ101" s="3"/>
      <c r="CEA101" s="3"/>
      <c r="CEB101" s="3"/>
      <c r="CEC101" s="3"/>
      <c r="CED101" s="3"/>
      <c r="CEE101" s="3"/>
      <c r="CEF101" s="3"/>
      <c r="CEG101" s="3"/>
      <c r="CEH101" s="3"/>
      <c r="CEI101" s="3"/>
      <c r="CEJ101" s="3"/>
      <c r="CEK101" s="3"/>
      <c r="CEL101" s="3"/>
      <c r="CEM101" s="3"/>
      <c r="CEN101" s="3"/>
      <c r="CEO101" s="3"/>
      <c r="CEP101" s="3"/>
      <c r="CEQ101" s="3"/>
      <c r="CER101" s="3"/>
      <c r="CES101" s="3"/>
      <c r="CET101" s="3"/>
      <c r="CEU101" s="3"/>
      <c r="CEV101" s="3"/>
      <c r="CEW101" s="3"/>
      <c r="CEX101" s="3"/>
      <c r="CEY101" s="3"/>
      <c r="CEZ101" s="3"/>
      <c r="CFA101" s="3"/>
      <c r="CFB101" s="3"/>
      <c r="CFC101" s="3"/>
      <c r="CFD101" s="3"/>
      <c r="CFE101" s="3"/>
      <c r="CFF101" s="3"/>
      <c r="CFG101" s="3"/>
      <c r="CFH101" s="3"/>
      <c r="CFI101" s="3"/>
      <c r="CFJ101" s="3"/>
      <c r="CFK101" s="3"/>
      <c r="CFL101" s="3"/>
      <c r="CFM101" s="3"/>
      <c r="CFN101" s="3"/>
      <c r="CFO101" s="3"/>
      <c r="CFP101" s="3"/>
      <c r="CFQ101" s="3"/>
      <c r="CFR101" s="3"/>
      <c r="CFS101" s="3"/>
      <c r="CFT101" s="3"/>
      <c r="CFU101" s="3"/>
      <c r="CFV101" s="3"/>
      <c r="CFW101" s="3"/>
    </row>
    <row r="102" spans="1:2207" s="6" customFormat="1" ht="29.25" customHeight="1" x14ac:dyDescent="0.25">
      <c r="A102" s="162"/>
      <c r="B102" s="141"/>
      <c r="C102" s="180"/>
      <c r="D102" s="158"/>
      <c r="E102" s="127"/>
      <c r="F102" s="234"/>
      <c r="G102" s="197"/>
      <c r="H102" s="126" t="s">
        <v>150</v>
      </c>
      <c r="I102" s="190"/>
      <c r="J102" s="190"/>
      <c r="K102" s="190"/>
      <c r="L102" s="125">
        <f>O102+P102+Q102+R102</f>
        <v>500</v>
      </c>
      <c r="M102" s="125">
        <f>L102</f>
        <v>500</v>
      </c>
      <c r="N102" s="132"/>
      <c r="O102" s="134">
        <v>0</v>
      </c>
      <c r="P102" s="134">
        <v>0</v>
      </c>
      <c r="Q102" s="134">
        <v>500</v>
      </c>
      <c r="R102" s="134">
        <v>0</v>
      </c>
      <c r="S102" s="136">
        <v>0.1</v>
      </c>
      <c r="T102" s="136">
        <v>0.2</v>
      </c>
      <c r="U102" s="136">
        <v>0.5</v>
      </c>
      <c r="V102" s="136">
        <v>0.2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  <c r="AMV102" s="3"/>
      <c r="AMW102" s="3"/>
      <c r="AMX102" s="3"/>
      <c r="AMY102" s="3"/>
      <c r="AMZ102" s="3"/>
      <c r="ANA102" s="3"/>
      <c r="ANB102" s="3"/>
      <c r="ANC102" s="3"/>
      <c r="AND102" s="3"/>
      <c r="ANE102" s="3"/>
      <c r="ANF102" s="3"/>
      <c r="ANG102" s="3"/>
      <c r="ANH102" s="3"/>
      <c r="ANI102" s="3"/>
      <c r="ANJ102" s="3"/>
      <c r="ANK102" s="3"/>
      <c r="ANL102" s="3"/>
      <c r="ANM102" s="3"/>
      <c r="ANN102" s="3"/>
      <c r="ANO102" s="3"/>
      <c r="ANP102" s="3"/>
      <c r="ANQ102" s="3"/>
      <c r="ANR102" s="3"/>
      <c r="ANS102" s="3"/>
      <c r="ANT102" s="3"/>
      <c r="ANU102" s="3"/>
      <c r="ANV102" s="3"/>
      <c r="ANW102" s="3"/>
      <c r="ANX102" s="3"/>
      <c r="ANY102" s="3"/>
      <c r="ANZ102" s="3"/>
      <c r="AOA102" s="3"/>
      <c r="AOB102" s="3"/>
      <c r="AOC102" s="3"/>
      <c r="AOD102" s="3"/>
      <c r="AOE102" s="3"/>
      <c r="AOF102" s="3"/>
      <c r="AOG102" s="3"/>
      <c r="AOH102" s="3"/>
      <c r="AOI102" s="3"/>
      <c r="AOJ102" s="3"/>
      <c r="AOK102" s="3"/>
      <c r="AOL102" s="3"/>
      <c r="AOM102" s="3"/>
      <c r="AON102" s="3"/>
      <c r="AOO102" s="3"/>
      <c r="AOP102" s="3"/>
      <c r="AOQ102" s="3"/>
      <c r="AOR102" s="3"/>
      <c r="AOS102" s="3"/>
      <c r="AOT102" s="3"/>
      <c r="AOU102" s="3"/>
      <c r="AOV102" s="3"/>
      <c r="AOW102" s="3"/>
      <c r="AOX102" s="3"/>
      <c r="AOY102" s="3"/>
      <c r="AOZ102" s="3"/>
      <c r="APA102" s="3"/>
      <c r="APB102" s="3"/>
      <c r="APC102" s="3"/>
      <c r="APD102" s="3"/>
      <c r="APE102" s="3"/>
      <c r="APF102" s="3"/>
      <c r="APG102" s="3"/>
      <c r="APH102" s="3"/>
      <c r="API102" s="3"/>
      <c r="APJ102" s="3"/>
      <c r="APK102" s="3"/>
      <c r="APL102" s="3"/>
      <c r="APM102" s="3"/>
      <c r="APN102" s="3"/>
      <c r="APO102" s="3"/>
      <c r="APP102" s="3"/>
      <c r="APQ102" s="3"/>
      <c r="APR102" s="3"/>
      <c r="APS102" s="3"/>
      <c r="APT102" s="3"/>
      <c r="APU102" s="3"/>
      <c r="APV102" s="3"/>
      <c r="APW102" s="3"/>
      <c r="APX102" s="3"/>
      <c r="APY102" s="3"/>
      <c r="APZ102" s="3"/>
      <c r="AQA102" s="3"/>
      <c r="AQB102" s="3"/>
      <c r="AQC102" s="3"/>
      <c r="AQD102" s="3"/>
      <c r="AQE102" s="3"/>
      <c r="AQF102" s="3"/>
      <c r="AQG102" s="3"/>
      <c r="AQH102" s="3"/>
      <c r="AQI102" s="3"/>
      <c r="AQJ102" s="3"/>
      <c r="AQK102" s="3"/>
      <c r="AQL102" s="3"/>
      <c r="AQM102" s="3"/>
      <c r="AQN102" s="3"/>
      <c r="AQO102" s="3"/>
      <c r="AQP102" s="3"/>
      <c r="AQQ102" s="3"/>
      <c r="AQR102" s="3"/>
      <c r="AQS102" s="3"/>
      <c r="AQT102" s="3"/>
      <c r="AQU102" s="3"/>
      <c r="AQV102" s="3"/>
      <c r="AQW102" s="3"/>
      <c r="AQX102" s="3"/>
      <c r="AQY102" s="3"/>
      <c r="AQZ102" s="3"/>
      <c r="ARA102" s="3"/>
      <c r="ARB102" s="3"/>
      <c r="ARC102" s="3"/>
      <c r="ARD102" s="3"/>
      <c r="ARE102" s="3"/>
      <c r="ARF102" s="3"/>
      <c r="ARG102" s="3"/>
      <c r="ARH102" s="3"/>
      <c r="ARI102" s="3"/>
      <c r="ARJ102" s="3"/>
      <c r="ARK102" s="3"/>
      <c r="ARL102" s="3"/>
      <c r="ARM102" s="3"/>
      <c r="ARN102" s="3"/>
      <c r="ARO102" s="3"/>
      <c r="ARP102" s="3"/>
      <c r="ARQ102" s="3"/>
      <c r="ARR102" s="3"/>
      <c r="ARS102" s="3"/>
      <c r="ART102" s="3"/>
      <c r="ARU102" s="3"/>
      <c r="ARV102" s="3"/>
      <c r="ARW102" s="3"/>
      <c r="ARX102" s="3"/>
      <c r="ARY102" s="3"/>
      <c r="ARZ102" s="3"/>
      <c r="ASA102" s="3"/>
      <c r="ASB102" s="3"/>
      <c r="ASC102" s="3"/>
      <c r="ASD102" s="3"/>
      <c r="ASE102" s="3"/>
      <c r="ASF102" s="3"/>
      <c r="ASG102" s="3"/>
      <c r="ASH102" s="3"/>
      <c r="ASI102" s="3"/>
      <c r="ASJ102" s="3"/>
      <c r="ASK102" s="3"/>
      <c r="ASL102" s="3"/>
      <c r="ASM102" s="3"/>
      <c r="ASN102" s="3"/>
      <c r="ASO102" s="3"/>
      <c r="ASP102" s="3"/>
      <c r="ASQ102" s="3"/>
      <c r="ASR102" s="3"/>
      <c r="ASS102" s="3"/>
      <c r="AST102" s="3"/>
      <c r="ASU102" s="3"/>
      <c r="ASV102" s="3"/>
      <c r="ASW102" s="3"/>
      <c r="ASX102" s="3"/>
      <c r="ASY102" s="3"/>
      <c r="ASZ102" s="3"/>
      <c r="ATA102" s="3"/>
      <c r="ATB102" s="3"/>
      <c r="ATC102" s="3"/>
      <c r="ATD102" s="3"/>
      <c r="ATE102" s="3"/>
      <c r="ATF102" s="3"/>
      <c r="ATG102" s="3"/>
      <c r="ATH102" s="3"/>
      <c r="ATI102" s="3"/>
      <c r="ATJ102" s="3"/>
      <c r="ATK102" s="3"/>
      <c r="ATL102" s="3"/>
      <c r="ATM102" s="3"/>
      <c r="ATN102" s="3"/>
      <c r="ATO102" s="3"/>
      <c r="ATP102" s="3"/>
      <c r="ATQ102" s="3"/>
      <c r="ATR102" s="3"/>
      <c r="ATS102" s="3"/>
      <c r="ATT102" s="3"/>
      <c r="ATU102" s="3"/>
      <c r="ATV102" s="3"/>
      <c r="ATW102" s="3"/>
      <c r="ATX102" s="3"/>
      <c r="ATY102" s="3"/>
      <c r="ATZ102" s="3"/>
      <c r="AUA102" s="3"/>
      <c r="AUB102" s="3"/>
      <c r="AUC102" s="3"/>
      <c r="AUD102" s="3"/>
      <c r="AUE102" s="3"/>
      <c r="AUF102" s="3"/>
      <c r="AUG102" s="3"/>
      <c r="AUH102" s="3"/>
      <c r="AUI102" s="3"/>
      <c r="AUJ102" s="3"/>
      <c r="AUK102" s="3"/>
      <c r="AUL102" s="3"/>
      <c r="AUM102" s="3"/>
      <c r="AUN102" s="3"/>
      <c r="AUO102" s="3"/>
      <c r="AUP102" s="3"/>
      <c r="AUQ102" s="3"/>
      <c r="AUR102" s="3"/>
      <c r="AUS102" s="3"/>
      <c r="AUT102" s="3"/>
      <c r="AUU102" s="3"/>
      <c r="AUV102" s="3"/>
      <c r="AUW102" s="3"/>
      <c r="AUX102" s="3"/>
      <c r="AUY102" s="3"/>
      <c r="AUZ102" s="3"/>
      <c r="AVA102" s="3"/>
      <c r="AVB102" s="3"/>
      <c r="AVC102" s="3"/>
      <c r="AVD102" s="3"/>
      <c r="AVE102" s="3"/>
      <c r="AVF102" s="3"/>
      <c r="AVG102" s="3"/>
      <c r="AVH102" s="3"/>
      <c r="AVI102" s="3"/>
      <c r="AVJ102" s="3"/>
      <c r="AVK102" s="3"/>
      <c r="AVL102" s="3"/>
      <c r="AVM102" s="3"/>
      <c r="AVN102" s="3"/>
      <c r="AVO102" s="3"/>
      <c r="AVP102" s="3"/>
      <c r="AVQ102" s="3"/>
      <c r="AVR102" s="3"/>
      <c r="AVS102" s="3"/>
      <c r="AVT102" s="3"/>
      <c r="AVU102" s="3"/>
      <c r="AVV102" s="3"/>
      <c r="AVW102" s="3"/>
      <c r="AVX102" s="3"/>
      <c r="AVY102" s="3"/>
      <c r="AVZ102" s="3"/>
      <c r="AWA102" s="3"/>
      <c r="AWB102" s="3"/>
      <c r="AWC102" s="3"/>
      <c r="AWD102" s="3"/>
      <c r="AWE102" s="3"/>
      <c r="AWF102" s="3"/>
      <c r="AWG102" s="3"/>
      <c r="AWH102" s="3"/>
      <c r="AWI102" s="3"/>
      <c r="AWJ102" s="3"/>
      <c r="AWK102" s="3"/>
      <c r="AWL102" s="3"/>
      <c r="AWM102" s="3"/>
      <c r="AWN102" s="3"/>
      <c r="AWO102" s="3"/>
      <c r="AWP102" s="3"/>
      <c r="AWQ102" s="3"/>
      <c r="AWR102" s="3"/>
      <c r="AWS102" s="3"/>
      <c r="AWT102" s="3"/>
      <c r="AWU102" s="3"/>
      <c r="AWV102" s="3"/>
      <c r="AWW102" s="3"/>
      <c r="AWX102" s="3"/>
      <c r="AWY102" s="3"/>
      <c r="AWZ102" s="3"/>
      <c r="AXA102" s="3"/>
      <c r="AXB102" s="3"/>
      <c r="AXC102" s="3"/>
      <c r="AXD102" s="3"/>
      <c r="AXE102" s="3"/>
      <c r="AXF102" s="3"/>
      <c r="AXG102" s="3"/>
      <c r="AXH102" s="3"/>
      <c r="AXI102" s="3"/>
      <c r="AXJ102" s="3"/>
      <c r="AXK102" s="3"/>
      <c r="AXL102" s="3"/>
      <c r="AXM102" s="3"/>
      <c r="AXN102" s="3"/>
      <c r="AXO102" s="3"/>
      <c r="AXP102" s="3"/>
      <c r="AXQ102" s="3"/>
      <c r="AXR102" s="3"/>
      <c r="AXS102" s="3"/>
      <c r="AXT102" s="3"/>
      <c r="AXU102" s="3"/>
      <c r="AXV102" s="3"/>
      <c r="AXW102" s="3"/>
      <c r="AXX102" s="3"/>
      <c r="AXY102" s="3"/>
      <c r="AXZ102" s="3"/>
      <c r="AYA102" s="3"/>
      <c r="AYB102" s="3"/>
      <c r="AYC102" s="3"/>
      <c r="AYD102" s="3"/>
      <c r="AYE102" s="3"/>
      <c r="AYF102" s="3"/>
      <c r="AYG102" s="3"/>
      <c r="AYH102" s="3"/>
      <c r="AYI102" s="3"/>
      <c r="AYJ102" s="3"/>
      <c r="AYK102" s="3"/>
      <c r="AYL102" s="3"/>
      <c r="AYM102" s="3"/>
      <c r="AYN102" s="3"/>
      <c r="AYO102" s="3"/>
      <c r="AYP102" s="3"/>
      <c r="AYQ102" s="3"/>
      <c r="AYR102" s="3"/>
      <c r="AYS102" s="3"/>
      <c r="AYT102" s="3"/>
      <c r="AYU102" s="3"/>
      <c r="AYV102" s="3"/>
      <c r="AYW102" s="3"/>
      <c r="AYX102" s="3"/>
      <c r="AYY102" s="3"/>
      <c r="AYZ102" s="3"/>
      <c r="AZA102" s="3"/>
      <c r="AZB102" s="3"/>
      <c r="AZC102" s="3"/>
      <c r="AZD102" s="3"/>
      <c r="AZE102" s="3"/>
      <c r="AZF102" s="3"/>
      <c r="AZG102" s="3"/>
      <c r="AZH102" s="3"/>
      <c r="AZI102" s="3"/>
      <c r="AZJ102" s="3"/>
      <c r="AZK102" s="3"/>
      <c r="AZL102" s="3"/>
      <c r="AZM102" s="3"/>
      <c r="AZN102" s="3"/>
      <c r="AZO102" s="3"/>
      <c r="AZP102" s="3"/>
      <c r="AZQ102" s="3"/>
      <c r="AZR102" s="3"/>
      <c r="AZS102" s="3"/>
      <c r="AZT102" s="3"/>
      <c r="AZU102" s="3"/>
      <c r="AZV102" s="3"/>
      <c r="AZW102" s="3"/>
      <c r="AZX102" s="3"/>
      <c r="AZY102" s="3"/>
      <c r="AZZ102" s="3"/>
      <c r="BAA102" s="3"/>
      <c r="BAB102" s="3"/>
      <c r="BAC102" s="3"/>
      <c r="BAD102" s="3"/>
      <c r="BAE102" s="3"/>
      <c r="BAF102" s="3"/>
      <c r="BAG102" s="3"/>
      <c r="BAH102" s="3"/>
      <c r="BAI102" s="3"/>
      <c r="BAJ102" s="3"/>
      <c r="BAK102" s="3"/>
      <c r="BAL102" s="3"/>
      <c r="BAM102" s="3"/>
      <c r="BAN102" s="3"/>
      <c r="BAO102" s="3"/>
      <c r="BAP102" s="3"/>
      <c r="BAQ102" s="3"/>
      <c r="BAR102" s="3"/>
      <c r="BAS102" s="3"/>
      <c r="BAT102" s="3"/>
      <c r="BAU102" s="3"/>
      <c r="BAV102" s="3"/>
      <c r="BAW102" s="3"/>
      <c r="BAX102" s="3"/>
      <c r="BAY102" s="3"/>
      <c r="BAZ102" s="3"/>
      <c r="BBA102" s="3"/>
      <c r="BBB102" s="3"/>
      <c r="BBC102" s="3"/>
      <c r="BBD102" s="3"/>
      <c r="BBE102" s="3"/>
      <c r="BBF102" s="3"/>
      <c r="BBG102" s="3"/>
      <c r="BBH102" s="3"/>
      <c r="BBI102" s="3"/>
      <c r="BBJ102" s="3"/>
      <c r="BBK102" s="3"/>
      <c r="BBL102" s="3"/>
      <c r="BBM102" s="3"/>
      <c r="BBN102" s="3"/>
      <c r="BBO102" s="3"/>
      <c r="BBP102" s="3"/>
      <c r="BBQ102" s="3"/>
      <c r="BBR102" s="3"/>
      <c r="BBS102" s="3"/>
      <c r="BBT102" s="3"/>
      <c r="BBU102" s="3"/>
      <c r="BBV102" s="3"/>
      <c r="BBW102" s="3"/>
      <c r="BBX102" s="3"/>
      <c r="BBY102" s="3"/>
      <c r="BBZ102" s="3"/>
      <c r="BCA102" s="3"/>
      <c r="BCB102" s="3"/>
      <c r="BCC102" s="3"/>
      <c r="BCD102" s="3"/>
      <c r="BCE102" s="3"/>
      <c r="BCF102" s="3"/>
      <c r="BCG102" s="3"/>
      <c r="BCH102" s="3"/>
      <c r="BCI102" s="3"/>
      <c r="BCJ102" s="3"/>
      <c r="BCK102" s="3"/>
      <c r="BCL102" s="3"/>
      <c r="BCM102" s="3"/>
      <c r="BCN102" s="3"/>
      <c r="BCO102" s="3"/>
      <c r="BCP102" s="3"/>
      <c r="BCQ102" s="3"/>
      <c r="BCR102" s="3"/>
      <c r="BCS102" s="3"/>
      <c r="BCT102" s="3"/>
      <c r="BCU102" s="3"/>
      <c r="BCV102" s="3"/>
      <c r="BCW102" s="3"/>
      <c r="BCX102" s="3"/>
      <c r="BCY102" s="3"/>
      <c r="BCZ102" s="3"/>
      <c r="BDA102" s="3"/>
      <c r="BDB102" s="3"/>
      <c r="BDC102" s="3"/>
      <c r="BDD102" s="3"/>
      <c r="BDE102" s="3"/>
      <c r="BDF102" s="3"/>
      <c r="BDG102" s="3"/>
      <c r="BDH102" s="3"/>
      <c r="BDI102" s="3"/>
      <c r="BDJ102" s="3"/>
      <c r="BDK102" s="3"/>
      <c r="BDL102" s="3"/>
      <c r="BDM102" s="3"/>
      <c r="BDN102" s="3"/>
      <c r="BDO102" s="3"/>
      <c r="BDP102" s="3"/>
      <c r="BDQ102" s="3"/>
      <c r="BDR102" s="3"/>
      <c r="BDS102" s="3"/>
      <c r="BDT102" s="3"/>
      <c r="BDU102" s="3"/>
      <c r="BDV102" s="3"/>
      <c r="BDW102" s="3"/>
      <c r="BDX102" s="3"/>
      <c r="BDY102" s="3"/>
      <c r="BDZ102" s="3"/>
      <c r="BEA102" s="3"/>
      <c r="BEB102" s="3"/>
      <c r="BEC102" s="3"/>
      <c r="BED102" s="3"/>
      <c r="BEE102" s="3"/>
      <c r="BEF102" s="3"/>
      <c r="BEG102" s="3"/>
      <c r="BEH102" s="3"/>
      <c r="BEI102" s="3"/>
      <c r="BEJ102" s="3"/>
      <c r="BEK102" s="3"/>
      <c r="BEL102" s="3"/>
      <c r="BEM102" s="3"/>
      <c r="BEN102" s="3"/>
      <c r="BEO102" s="3"/>
      <c r="BEP102" s="3"/>
      <c r="BEQ102" s="3"/>
      <c r="BER102" s="3"/>
      <c r="BES102" s="3"/>
      <c r="BET102" s="3"/>
      <c r="BEU102" s="3"/>
      <c r="BEV102" s="3"/>
      <c r="BEW102" s="3"/>
      <c r="BEX102" s="3"/>
      <c r="BEY102" s="3"/>
      <c r="BEZ102" s="3"/>
      <c r="BFA102" s="3"/>
      <c r="BFB102" s="3"/>
      <c r="BFC102" s="3"/>
      <c r="BFD102" s="3"/>
      <c r="BFE102" s="3"/>
      <c r="BFF102" s="3"/>
      <c r="BFG102" s="3"/>
      <c r="BFH102" s="3"/>
      <c r="BFI102" s="3"/>
      <c r="BFJ102" s="3"/>
      <c r="BFK102" s="3"/>
      <c r="BFL102" s="3"/>
      <c r="BFM102" s="3"/>
      <c r="BFN102" s="3"/>
      <c r="BFO102" s="3"/>
      <c r="BFP102" s="3"/>
      <c r="BFQ102" s="3"/>
      <c r="BFR102" s="3"/>
      <c r="BFS102" s="3"/>
      <c r="BFT102" s="3"/>
      <c r="BFU102" s="3"/>
      <c r="BFV102" s="3"/>
      <c r="BFW102" s="3"/>
      <c r="BFX102" s="3"/>
      <c r="BFY102" s="3"/>
      <c r="BFZ102" s="3"/>
      <c r="BGA102" s="3"/>
      <c r="BGB102" s="3"/>
      <c r="BGC102" s="3"/>
      <c r="BGD102" s="3"/>
      <c r="BGE102" s="3"/>
      <c r="BGF102" s="3"/>
      <c r="BGG102" s="3"/>
      <c r="BGH102" s="3"/>
      <c r="BGI102" s="3"/>
      <c r="BGJ102" s="3"/>
      <c r="BGK102" s="3"/>
      <c r="BGL102" s="3"/>
      <c r="BGM102" s="3"/>
      <c r="BGN102" s="3"/>
      <c r="BGO102" s="3"/>
      <c r="BGP102" s="3"/>
      <c r="BGQ102" s="3"/>
      <c r="BGR102" s="3"/>
      <c r="BGS102" s="3"/>
      <c r="BGT102" s="3"/>
      <c r="BGU102" s="3"/>
      <c r="BGV102" s="3"/>
      <c r="BGW102" s="3"/>
      <c r="BGX102" s="3"/>
      <c r="BGY102" s="3"/>
      <c r="BGZ102" s="3"/>
      <c r="BHA102" s="3"/>
      <c r="BHB102" s="3"/>
      <c r="BHC102" s="3"/>
      <c r="BHD102" s="3"/>
      <c r="BHE102" s="3"/>
      <c r="BHF102" s="3"/>
      <c r="BHG102" s="3"/>
      <c r="BHH102" s="3"/>
      <c r="BHI102" s="3"/>
      <c r="BHJ102" s="3"/>
      <c r="BHK102" s="3"/>
      <c r="BHL102" s="3"/>
      <c r="BHM102" s="3"/>
      <c r="BHN102" s="3"/>
      <c r="BHO102" s="3"/>
      <c r="BHP102" s="3"/>
      <c r="BHQ102" s="3"/>
      <c r="BHR102" s="3"/>
      <c r="BHS102" s="3"/>
      <c r="BHT102" s="3"/>
      <c r="BHU102" s="3"/>
      <c r="BHV102" s="3"/>
      <c r="BHW102" s="3"/>
      <c r="BHX102" s="3"/>
      <c r="BHY102" s="3"/>
      <c r="BHZ102" s="3"/>
      <c r="BIA102" s="3"/>
      <c r="BIB102" s="3"/>
      <c r="BIC102" s="3"/>
      <c r="BID102" s="3"/>
      <c r="BIE102" s="3"/>
      <c r="BIF102" s="3"/>
      <c r="BIG102" s="3"/>
      <c r="BIH102" s="3"/>
      <c r="BII102" s="3"/>
      <c r="BIJ102" s="3"/>
      <c r="BIK102" s="3"/>
      <c r="BIL102" s="3"/>
      <c r="BIM102" s="3"/>
      <c r="BIN102" s="3"/>
      <c r="BIO102" s="3"/>
      <c r="BIP102" s="3"/>
      <c r="BIQ102" s="3"/>
      <c r="BIR102" s="3"/>
      <c r="BIS102" s="3"/>
      <c r="BIT102" s="3"/>
      <c r="BIU102" s="3"/>
      <c r="BIV102" s="3"/>
      <c r="BIW102" s="3"/>
      <c r="BIX102" s="3"/>
      <c r="BIY102" s="3"/>
      <c r="BIZ102" s="3"/>
      <c r="BJA102" s="3"/>
      <c r="BJB102" s="3"/>
      <c r="BJC102" s="3"/>
      <c r="BJD102" s="3"/>
      <c r="BJE102" s="3"/>
      <c r="BJF102" s="3"/>
      <c r="BJG102" s="3"/>
      <c r="BJH102" s="3"/>
      <c r="BJI102" s="3"/>
      <c r="BJJ102" s="3"/>
      <c r="BJK102" s="3"/>
      <c r="BJL102" s="3"/>
      <c r="BJM102" s="3"/>
      <c r="BJN102" s="3"/>
      <c r="BJO102" s="3"/>
      <c r="BJP102" s="3"/>
      <c r="BJQ102" s="3"/>
      <c r="BJR102" s="3"/>
      <c r="BJS102" s="3"/>
      <c r="BJT102" s="3"/>
      <c r="BJU102" s="3"/>
      <c r="BJV102" s="3"/>
      <c r="BJW102" s="3"/>
      <c r="BJX102" s="3"/>
      <c r="BJY102" s="3"/>
      <c r="BJZ102" s="3"/>
      <c r="BKA102" s="3"/>
      <c r="BKB102" s="3"/>
      <c r="BKC102" s="3"/>
      <c r="BKD102" s="3"/>
      <c r="BKE102" s="3"/>
      <c r="BKF102" s="3"/>
      <c r="BKG102" s="3"/>
      <c r="BKH102" s="3"/>
      <c r="BKI102" s="3"/>
      <c r="BKJ102" s="3"/>
      <c r="BKK102" s="3"/>
      <c r="BKL102" s="3"/>
      <c r="BKM102" s="3"/>
      <c r="BKN102" s="3"/>
      <c r="BKO102" s="3"/>
      <c r="BKP102" s="3"/>
      <c r="BKQ102" s="3"/>
      <c r="BKR102" s="3"/>
      <c r="BKS102" s="3"/>
      <c r="BKT102" s="3"/>
      <c r="BKU102" s="3"/>
      <c r="BKV102" s="3"/>
      <c r="BKW102" s="3"/>
      <c r="BKX102" s="3"/>
      <c r="BKY102" s="3"/>
      <c r="BKZ102" s="3"/>
      <c r="BLA102" s="3"/>
      <c r="BLB102" s="3"/>
      <c r="BLC102" s="3"/>
      <c r="BLD102" s="3"/>
      <c r="BLE102" s="3"/>
      <c r="BLF102" s="3"/>
      <c r="BLG102" s="3"/>
      <c r="BLH102" s="3"/>
      <c r="BLI102" s="3"/>
      <c r="BLJ102" s="3"/>
      <c r="BLK102" s="3"/>
      <c r="BLL102" s="3"/>
      <c r="BLM102" s="3"/>
      <c r="BLN102" s="3"/>
      <c r="BLO102" s="3"/>
      <c r="BLP102" s="3"/>
      <c r="BLQ102" s="3"/>
      <c r="BLR102" s="3"/>
      <c r="BLS102" s="3"/>
      <c r="BLT102" s="3"/>
      <c r="BLU102" s="3"/>
      <c r="BLV102" s="3"/>
      <c r="BLW102" s="3"/>
      <c r="BLX102" s="3"/>
      <c r="BLY102" s="3"/>
      <c r="BLZ102" s="3"/>
      <c r="BMA102" s="3"/>
      <c r="BMB102" s="3"/>
      <c r="BMC102" s="3"/>
      <c r="BMD102" s="3"/>
      <c r="BME102" s="3"/>
      <c r="BMF102" s="3"/>
      <c r="BMG102" s="3"/>
      <c r="BMH102" s="3"/>
      <c r="BMI102" s="3"/>
      <c r="BMJ102" s="3"/>
      <c r="BMK102" s="3"/>
      <c r="BML102" s="3"/>
      <c r="BMM102" s="3"/>
      <c r="BMN102" s="3"/>
      <c r="BMO102" s="3"/>
      <c r="BMP102" s="3"/>
      <c r="BMQ102" s="3"/>
      <c r="BMR102" s="3"/>
      <c r="BMS102" s="3"/>
      <c r="BMT102" s="3"/>
      <c r="BMU102" s="3"/>
      <c r="BMV102" s="3"/>
      <c r="BMW102" s="3"/>
      <c r="BMX102" s="3"/>
      <c r="BMY102" s="3"/>
      <c r="BMZ102" s="3"/>
      <c r="BNA102" s="3"/>
      <c r="BNB102" s="3"/>
      <c r="BNC102" s="3"/>
      <c r="BND102" s="3"/>
      <c r="BNE102" s="3"/>
      <c r="BNF102" s="3"/>
      <c r="BNG102" s="3"/>
      <c r="BNH102" s="3"/>
      <c r="BNI102" s="3"/>
      <c r="BNJ102" s="3"/>
      <c r="BNK102" s="3"/>
      <c r="BNL102" s="3"/>
      <c r="BNM102" s="3"/>
      <c r="BNN102" s="3"/>
      <c r="BNO102" s="3"/>
      <c r="BNP102" s="3"/>
      <c r="BNQ102" s="3"/>
      <c r="BNR102" s="3"/>
      <c r="BNS102" s="3"/>
      <c r="BNT102" s="3"/>
      <c r="BNU102" s="3"/>
      <c r="BNV102" s="3"/>
      <c r="BNW102" s="3"/>
      <c r="BNX102" s="3"/>
      <c r="BNY102" s="3"/>
      <c r="BNZ102" s="3"/>
      <c r="BOA102" s="3"/>
      <c r="BOB102" s="3"/>
      <c r="BOC102" s="3"/>
      <c r="BOD102" s="3"/>
      <c r="BOE102" s="3"/>
      <c r="BOF102" s="3"/>
      <c r="BOG102" s="3"/>
      <c r="BOH102" s="3"/>
      <c r="BOI102" s="3"/>
      <c r="BOJ102" s="3"/>
      <c r="BOK102" s="3"/>
      <c r="BOL102" s="3"/>
      <c r="BOM102" s="3"/>
      <c r="BON102" s="3"/>
      <c r="BOO102" s="3"/>
      <c r="BOP102" s="3"/>
      <c r="BOQ102" s="3"/>
      <c r="BOR102" s="3"/>
      <c r="BOS102" s="3"/>
      <c r="BOT102" s="3"/>
      <c r="BOU102" s="3"/>
      <c r="BOV102" s="3"/>
      <c r="BOW102" s="3"/>
      <c r="BOX102" s="3"/>
      <c r="BOY102" s="3"/>
      <c r="BOZ102" s="3"/>
      <c r="BPA102" s="3"/>
      <c r="BPB102" s="3"/>
      <c r="BPC102" s="3"/>
      <c r="BPD102" s="3"/>
      <c r="BPE102" s="3"/>
      <c r="BPF102" s="3"/>
      <c r="BPG102" s="3"/>
      <c r="BPH102" s="3"/>
      <c r="BPI102" s="3"/>
      <c r="BPJ102" s="3"/>
      <c r="BPK102" s="3"/>
      <c r="BPL102" s="3"/>
      <c r="BPM102" s="3"/>
      <c r="BPN102" s="3"/>
      <c r="BPO102" s="3"/>
      <c r="BPP102" s="3"/>
      <c r="BPQ102" s="3"/>
      <c r="BPR102" s="3"/>
      <c r="BPS102" s="3"/>
      <c r="BPT102" s="3"/>
      <c r="BPU102" s="3"/>
      <c r="BPV102" s="3"/>
      <c r="BPW102" s="3"/>
      <c r="BPX102" s="3"/>
      <c r="BPY102" s="3"/>
      <c r="BPZ102" s="3"/>
      <c r="BQA102" s="3"/>
      <c r="BQB102" s="3"/>
      <c r="BQC102" s="3"/>
      <c r="BQD102" s="3"/>
      <c r="BQE102" s="3"/>
      <c r="BQF102" s="3"/>
      <c r="BQG102" s="3"/>
      <c r="BQH102" s="3"/>
      <c r="BQI102" s="3"/>
      <c r="BQJ102" s="3"/>
      <c r="BQK102" s="3"/>
      <c r="BQL102" s="3"/>
      <c r="BQM102" s="3"/>
      <c r="BQN102" s="3"/>
      <c r="BQO102" s="3"/>
      <c r="BQP102" s="3"/>
      <c r="BQQ102" s="3"/>
      <c r="BQR102" s="3"/>
      <c r="BQS102" s="3"/>
      <c r="BQT102" s="3"/>
      <c r="BQU102" s="3"/>
      <c r="BQV102" s="3"/>
      <c r="BQW102" s="3"/>
      <c r="BQX102" s="3"/>
      <c r="BQY102" s="3"/>
      <c r="BQZ102" s="3"/>
      <c r="BRA102" s="3"/>
      <c r="BRB102" s="3"/>
      <c r="BRC102" s="3"/>
      <c r="BRD102" s="3"/>
      <c r="BRE102" s="3"/>
      <c r="BRF102" s="3"/>
      <c r="BRG102" s="3"/>
      <c r="BRH102" s="3"/>
      <c r="BRI102" s="3"/>
      <c r="BRJ102" s="3"/>
      <c r="BRK102" s="3"/>
      <c r="BRL102" s="3"/>
      <c r="BRM102" s="3"/>
      <c r="BRN102" s="3"/>
      <c r="BRO102" s="3"/>
      <c r="BRP102" s="3"/>
      <c r="BRQ102" s="3"/>
      <c r="BRR102" s="3"/>
      <c r="BRS102" s="3"/>
      <c r="BRT102" s="3"/>
      <c r="BRU102" s="3"/>
      <c r="BRV102" s="3"/>
      <c r="BRW102" s="3"/>
      <c r="BRX102" s="3"/>
      <c r="BRY102" s="3"/>
      <c r="BRZ102" s="3"/>
      <c r="BSA102" s="3"/>
      <c r="BSB102" s="3"/>
      <c r="BSC102" s="3"/>
      <c r="BSD102" s="3"/>
      <c r="BSE102" s="3"/>
      <c r="BSF102" s="3"/>
      <c r="BSG102" s="3"/>
      <c r="BSH102" s="3"/>
      <c r="BSI102" s="3"/>
      <c r="BSJ102" s="3"/>
      <c r="BSK102" s="3"/>
      <c r="BSL102" s="3"/>
      <c r="BSM102" s="3"/>
      <c r="BSN102" s="3"/>
      <c r="BSO102" s="3"/>
      <c r="BSP102" s="3"/>
      <c r="BSQ102" s="3"/>
      <c r="BSR102" s="3"/>
      <c r="BSS102" s="3"/>
      <c r="BST102" s="3"/>
      <c r="BSU102" s="3"/>
      <c r="BSV102" s="3"/>
      <c r="BSW102" s="3"/>
      <c r="BSX102" s="3"/>
      <c r="BSY102" s="3"/>
      <c r="BSZ102" s="3"/>
      <c r="BTA102" s="3"/>
      <c r="BTB102" s="3"/>
      <c r="BTC102" s="3"/>
      <c r="BTD102" s="3"/>
      <c r="BTE102" s="3"/>
      <c r="BTF102" s="3"/>
      <c r="BTG102" s="3"/>
      <c r="BTH102" s="3"/>
      <c r="BTI102" s="3"/>
      <c r="BTJ102" s="3"/>
      <c r="BTK102" s="3"/>
      <c r="BTL102" s="3"/>
      <c r="BTM102" s="3"/>
      <c r="BTN102" s="3"/>
      <c r="BTO102" s="3"/>
      <c r="BTP102" s="3"/>
      <c r="BTQ102" s="3"/>
      <c r="BTR102" s="3"/>
      <c r="BTS102" s="3"/>
      <c r="BTT102" s="3"/>
      <c r="BTU102" s="3"/>
      <c r="BTV102" s="3"/>
      <c r="BTW102" s="3"/>
      <c r="BTX102" s="3"/>
      <c r="BTY102" s="3"/>
      <c r="BTZ102" s="3"/>
      <c r="BUA102" s="3"/>
      <c r="BUB102" s="3"/>
      <c r="BUC102" s="3"/>
      <c r="BUD102" s="3"/>
      <c r="BUE102" s="3"/>
      <c r="BUF102" s="3"/>
      <c r="BUG102" s="3"/>
      <c r="BUH102" s="3"/>
      <c r="BUI102" s="3"/>
      <c r="BUJ102" s="3"/>
      <c r="BUK102" s="3"/>
      <c r="BUL102" s="3"/>
      <c r="BUM102" s="3"/>
      <c r="BUN102" s="3"/>
      <c r="BUO102" s="3"/>
      <c r="BUP102" s="3"/>
      <c r="BUQ102" s="3"/>
      <c r="BUR102" s="3"/>
      <c r="BUS102" s="3"/>
      <c r="BUT102" s="3"/>
      <c r="BUU102" s="3"/>
      <c r="BUV102" s="3"/>
      <c r="BUW102" s="3"/>
      <c r="BUX102" s="3"/>
      <c r="BUY102" s="3"/>
      <c r="BUZ102" s="3"/>
      <c r="BVA102" s="3"/>
      <c r="BVB102" s="3"/>
      <c r="BVC102" s="3"/>
      <c r="BVD102" s="3"/>
      <c r="BVE102" s="3"/>
      <c r="BVF102" s="3"/>
      <c r="BVG102" s="3"/>
      <c r="BVH102" s="3"/>
      <c r="BVI102" s="3"/>
      <c r="BVJ102" s="3"/>
      <c r="BVK102" s="3"/>
      <c r="BVL102" s="3"/>
      <c r="BVM102" s="3"/>
      <c r="BVN102" s="3"/>
      <c r="BVO102" s="3"/>
      <c r="BVP102" s="3"/>
      <c r="BVQ102" s="3"/>
      <c r="BVR102" s="3"/>
      <c r="BVS102" s="3"/>
      <c r="BVT102" s="3"/>
      <c r="BVU102" s="3"/>
      <c r="BVV102" s="3"/>
      <c r="BVW102" s="3"/>
      <c r="BVX102" s="3"/>
      <c r="BVY102" s="3"/>
      <c r="BVZ102" s="3"/>
      <c r="BWA102" s="3"/>
      <c r="BWB102" s="3"/>
      <c r="BWC102" s="3"/>
      <c r="BWD102" s="3"/>
      <c r="BWE102" s="3"/>
      <c r="BWF102" s="3"/>
      <c r="BWG102" s="3"/>
      <c r="BWH102" s="3"/>
      <c r="BWI102" s="3"/>
      <c r="BWJ102" s="3"/>
      <c r="BWK102" s="3"/>
      <c r="BWL102" s="3"/>
      <c r="BWM102" s="3"/>
      <c r="BWN102" s="3"/>
      <c r="BWO102" s="3"/>
      <c r="BWP102" s="3"/>
      <c r="BWQ102" s="3"/>
      <c r="BWR102" s="3"/>
      <c r="BWS102" s="3"/>
      <c r="BWT102" s="3"/>
      <c r="BWU102" s="3"/>
      <c r="BWV102" s="3"/>
      <c r="BWW102" s="3"/>
      <c r="BWX102" s="3"/>
      <c r="BWY102" s="3"/>
      <c r="BWZ102" s="3"/>
      <c r="BXA102" s="3"/>
      <c r="BXB102" s="3"/>
      <c r="BXC102" s="3"/>
      <c r="BXD102" s="3"/>
      <c r="BXE102" s="3"/>
      <c r="BXF102" s="3"/>
      <c r="BXG102" s="3"/>
      <c r="BXH102" s="3"/>
      <c r="BXI102" s="3"/>
      <c r="BXJ102" s="3"/>
      <c r="BXK102" s="3"/>
      <c r="BXL102" s="3"/>
      <c r="BXM102" s="3"/>
      <c r="BXN102" s="3"/>
      <c r="BXO102" s="3"/>
      <c r="BXP102" s="3"/>
      <c r="BXQ102" s="3"/>
      <c r="BXR102" s="3"/>
      <c r="BXS102" s="3"/>
      <c r="BXT102" s="3"/>
      <c r="BXU102" s="3"/>
      <c r="BXV102" s="3"/>
      <c r="BXW102" s="3"/>
      <c r="BXX102" s="3"/>
      <c r="BXY102" s="3"/>
      <c r="BXZ102" s="3"/>
      <c r="BYA102" s="3"/>
      <c r="BYB102" s="3"/>
      <c r="BYC102" s="3"/>
      <c r="BYD102" s="3"/>
      <c r="BYE102" s="3"/>
      <c r="BYF102" s="3"/>
      <c r="BYG102" s="3"/>
      <c r="BYH102" s="3"/>
      <c r="BYI102" s="3"/>
      <c r="BYJ102" s="3"/>
      <c r="BYK102" s="3"/>
      <c r="BYL102" s="3"/>
      <c r="BYM102" s="3"/>
      <c r="BYN102" s="3"/>
      <c r="BYO102" s="3"/>
      <c r="BYP102" s="3"/>
      <c r="BYQ102" s="3"/>
      <c r="BYR102" s="3"/>
      <c r="BYS102" s="3"/>
      <c r="BYT102" s="3"/>
      <c r="BYU102" s="3"/>
      <c r="BYV102" s="3"/>
      <c r="BYW102" s="3"/>
      <c r="BYX102" s="3"/>
      <c r="BYY102" s="3"/>
      <c r="BYZ102" s="3"/>
      <c r="BZA102" s="3"/>
      <c r="BZB102" s="3"/>
      <c r="BZC102" s="3"/>
      <c r="BZD102" s="3"/>
      <c r="BZE102" s="3"/>
      <c r="BZF102" s="3"/>
      <c r="BZG102" s="3"/>
      <c r="BZH102" s="3"/>
      <c r="BZI102" s="3"/>
      <c r="BZJ102" s="3"/>
      <c r="BZK102" s="3"/>
      <c r="BZL102" s="3"/>
      <c r="BZM102" s="3"/>
      <c r="BZN102" s="3"/>
      <c r="BZO102" s="3"/>
      <c r="BZP102" s="3"/>
      <c r="BZQ102" s="3"/>
      <c r="BZR102" s="3"/>
      <c r="BZS102" s="3"/>
      <c r="BZT102" s="3"/>
      <c r="BZU102" s="3"/>
      <c r="BZV102" s="3"/>
      <c r="BZW102" s="3"/>
      <c r="BZX102" s="3"/>
      <c r="BZY102" s="3"/>
      <c r="BZZ102" s="3"/>
      <c r="CAA102" s="3"/>
      <c r="CAB102" s="3"/>
      <c r="CAC102" s="3"/>
      <c r="CAD102" s="3"/>
      <c r="CAE102" s="3"/>
      <c r="CAF102" s="3"/>
      <c r="CAG102" s="3"/>
      <c r="CAH102" s="3"/>
      <c r="CAI102" s="3"/>
      <c r="CAJ102" s="3"/>
      <c r="CAK102" s="3"/>
      <c r="CAL102" s="3"/>
      <c r="CAM102" s="3"/>
      <c r="CAN102" s="3"/>
      <c r="CAO102" s="3"/>
      <c r="CAP102" s="3"/>
      <c r="CAQ102" s="3"/>
      <c r="CAR102" s="3"/>
      <c r="CAS102" s="3"/>
      <c r="CAT102" s="3"/>
      <c r="CAU102" s="3"/>
      <c r="CAV102" s="3"/>
      <c r="CAW102" s="3"/>
      <c r="CAX102" s="3"/>
      <c r="CAY102" s="3"/>
      <c r="CAZ102" s="3"/>
      <c r="CBA102" s="3"/>
      <c r="CBB102" s="3"/>
      <c r="CBC102" s="3"/>
      <c r="CBD102" s="3"/>
      <c r="CBE102" s="3"/>
      <c r="CBF102" s="3"/>
      <c r="CBG102" s="3"/>
      <c r="CBH102" s="3"/>
      <c r="CBI102" s="3"/>
      <c r="CBJ102" s="3"/>
      <c r="CBK102" s="3"/>
      <c r="CBL102" s="3"/>
      <c r="CBM102" s="3"/>
      <c r="CBN102" s="3"/>
      <c r="CBO102" s="3"/>
      <c r="CBP102" s="3"/>
      <c r="CBQ102" s="3"/>
      <c r="CBR102" s="3"/>
      <c r="CBS102" s="3"/>
      <c r="CBT102" s="3"/>
      <c r="CBU102" s="3"/>
      <c r="CBV102" s="3"/>
      <c r="CBW102" s="3"/>
      <c r="CBX102" s="3"/>
      <c r="CBY102" s="3"/>
      <c r="CBZ102" s="3"/>
      <c r="CCA102" s="3"/>
      <c r="CCB102" s="3"/>
      <c r="CCC102" s="3"/>
      <c r="CCD102" s="3"/>
      <c r="CCE102" s="3"/>
      <c r="CCF102" s="3"/>
      <c r="CCG102" s="3"/>
      <c r="CCH102" s="3"/>
      <c r="CCI102" s="3"/>
      <c r="CCJ102" s="3"/>
      <c r="CCK102" s="3"/>
      <c r="CCL102" s="3"/>
      <c r="CCM102" s="3"/>
      <c r="CCN102" s="3"/>
      <c r="CCO102" s="3"/>
      <c r="CCP102" s="3"/>
      <c r="CCQ102" s="3"/>
      <c r="CCR102" s="3"/>
      <c r="CCS102" s="3"/>
      <c r="CCT102" s="3"/>
      <c r="CCU102" s="3"/>
      <c r="CCV102" s="3"/>
      <c r="CCW102" s="3"/>
      <c r="CCX102" s="3"/>
      <c r="CCY102" s="3"/>
      <c r="CCZ102" s="3"/>
      <c r="CDA102" s="3"/>
      <c r="CDB102" s="3"/>
      <c r="CDC102" s="3"/>
      <c r="CDD102" s="3"/>
      <c r="CDE102" s="3"/>
      <c r="CDF102" s="3"/>
      <c r="CDG102" s="3"/>
      <c r="CDH102" s="3"/>
      <c r="CDI102" s="3"/>
      <c r="CDJ102" s="3"/>
      <c r="CDK102" s="3"/>
      <c r="CDL102" s="3"/>
      <c r="CDM102" s="3"/>
      <c r="CDN102" s="3"/>
      <c r="CDO102" s="3"/>
      <c r="CDP102" s="3"/>
      <c r="CDQ102" s="3"/>
      <c r="CDR102" s="3"/>
      <c r="CDS102" s="3"/>
      <c r="CDT102" s="3"/>
      <c r="CDU102" s="3"/>
      <c r="CDV102" s="3"/>
      <c r="CDW102" s="3"/>
      <c r="CDX102" s="3"/>
      <c r="CDY102" s="3"/>
      <c r="CDZ102" s="3"/>
      <c r="CEA102" s="3"/>
      <c r="CEB102" s="3"/>
      <c r="CEC102" s="3"/>
      <c r="CED102" s="3"/>
      <c r="CEE102" s="3"/>
      <c r="CEF102" s="3"/>
      <c r="CEG102" s="3"/>
      <c r="CEH102" s="3"/>
      <c r="CEI102" s="3"/>
      <c r="CEJ102" s="3"/>
      <c r="CEK102" s="3"/>
      <c r="CEL102" s="3"/>
      <c r="CEM102" s="3"/>
      <c r="CEN102" s="3"/>
      <c r="CEO102" s="3"/>
      <c r="CEP102" s="3"/>
      <c r="CEQ102" s="3"/>
      <c r="CER102" s="3"/>
      <c r="CES102" s="3"/>
      <c r="CET102" s="3"/>
      <c r="CEU102" s="3"/>
      <c r="CEV102" s="3"/>
      <c r="CEW102" s="3"/>
      <c r="CEX102" s="3"/>
      <c r="CEY102" s="3"/>
      <c r="CEZ102" s="3"/>
      <c r="CFA102" s="3"/>
      <c r="CFB102" s="3"/>
      <c r="CFC102" s="3"/>
      <c r="CFD102" s="3"/>
      <c r="CFE102" s="3"/>
      <c r="CFF102" s="3"/>
      <c r="CFG102" s="3"/>
      <c r="CFH102" s="3"/>
      <c r="CFI102" s="3"/>
      <c r="CFJ102" s="3"/>
      <c r="CFK102" s="3"/>
      <c r="CFL102" s="3"/>
      <c r="CFM102" s="3"/>
      <c r="CFN102" s="3"/>
      <c r="CFO102" s="3"/>
      <c r="CFP102" s="3"/>
      <c r="CFQ102" s="3"/>
      <c r="CFR102" s="3"/>
      <c r="CFS102" s="3"/>
      <c r="CFT102" s="3"/>
      <c r="CFU102" s="3"/>
      <c r="CFV102" s="3"/>
      <c r="CFW102" s="3"/>
    </row>
    <row r="103" spans="1:2207" s="6" customFormat="1" ht="24.75" customHeight="1" x14ac:dyDescent="0.25">
      <c r="A103" s="162"/>
      <c r="B103" s="141"/>
      <c r="C103" s="180"/>
      <c r="D103" s="158"/>
      <c r="E103" s="127"/>
      <c r="F103" s="234"/>
      <c r="G103" s="197"/>
      <c r="H103" s="126" t="s">
        <v>46</v>
      </c>
      <c r="I103" s="190"/>
      <c r="J103" s="190"/>
      <c r="K103" s="190"/>
      <c r="L103" s="125">
        <f>O103+P103+Q103+R103</f>
        <v>500</v>
      </c>
      <c r="M103" s="125">
        <f>L103</f>
        <v>500</v>
      </c>
      <c r="N103" s="132"/>
      <c r="O103" s="134">
        <v>0</v>
      </c>
      <c r="P103" s="134">
        <v>0</v>
      </c>
      <c r="Q103" s="134">
        <v>0</v>
      </c>
      <c r="R103" s="134">
        <v>500</v>
      </c>
      <c r="S103" s="136">
        <v>0.1</v>
      </c>
      <c r="T103" s="136">
        <v>0.1</v>
      </c>
      <c r="U103" s="136">
        <v>0.2</v>
      </c>
      <c r="V103" s="136">
        <v>0.6</v>
      </c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  <c r="AMJ103" s="3"/>
      <c r="AMK103" s="3"/>
      <c r="AML103" s="3"/>
      <c r="AMM103" s="3"/>
      <c r="AMN103" s="3"/>
      <c r="AMO103" s="3"/>
      <c r="AMP103" s="3"/>
      <c r="AMQ103" s="3"/>
      <c r="AMR103" s="3"/>
      <c r="AMS103" s="3"/>
      <c r="AMT103" s="3"/>
      <c r="AMU103" s="3"/>
      <c r="AMV103" s="3"/>
      <c r="AMW103" s="3"/>
      <c r="AMX103" s="3"/>
      <c r="AMY103" s="3"/>
      <c r="AMZ103" s="3"/>
      <c r="ANA103" s="3"/>
      <c r="ANB103" s="3"/>
      <c r="ANC103" s="3"/>
      <c r="AND103" s="3"/>
      <c r="ANE103" s="3"/>
      <c r="ANF103" s="3"/>
      <c r="ANG103" s="3"/>
      <c r="ANH103" s="3"/>
      <c r="ANI103" s="3"/>
      <c r="ANJ103" s="3"/>
      <c r="ANK103" s="3"/>
      <c r="ANL103" s="3"/>
      <c r="ANM103" s="3"/>
      <c r="ANN103" s="3"/>
      <c r="ANO103" s="3"/>
      <c r="ANP103" s="3"/>
      <c r="ANQ103" s="3"/>
      <c r="ANR103" s="3"/>
      <c r="ANS103" s="3"/>
      <c r="ANT103" s="3"/>
      <c r="ANU103" s="3"/>
      <c r="ANV103" s="3"/>
      <c r="ANW103" s="3"/>
      <c r="ANX103" s="3"/>
      <c r="ANY103" s="3"/>
      <c r="ANZ103" s="3"/>
      <c r="AOA103" s="3"/>
      <c r="AOB103" s="3"/>
      <c r="AOC103" s="3"/>
      <c r="AOD103" s="3"/>
      <c r="AOE103" s="3"/>
      <c r="AOF103" s="3"/>
      <c r="AOG103" s="3"/>
      <c r="AOH103" s="3"/>
      <c r="AOI103" s="3"/>
      <c r="AOJ103" s="3"/>
      <c r="AOK103" s="3"/>
      <c r="AOL103" s="3"/>
      <c r="AOM103" s="3"/>
      <c r="AON103" s="3"/>
      <c r="AOO103" s="3"/>
      <c r="AOP103" s="3"/>
      <c r="AOQ103" s="3"/>
      <c r="AOR103" s="3"/>
      <c r="AOS103" s="3"/>
      <c r="AOT103" s="3"/>
      <c r="AOU103" s="3"/>
      <c r="AOV103" s="3"/>
      <c r="AOW103" s="3"/>
      <c r="AOX103" s="3"/>
      <c r="AOY103" s="3"/>
      <c r="AOZ103" s="3"/>
      <c r="APA103" s="3"/>
      <c r="APB103" s="3"/>
      <c r="APC103" s="3"/>
      <c r="APD103" s="3"/>
      <c r="APE103" s="3"/>
      <c r="APF103" s="3"/>
      <c r="APG103" s="3"/>
      <c r="APH103" s="3"/>
      <c r="API103" s="3"/>
      <c r="APJ103" s="3"/>
      <c r="APK103" s="3"/>
      <c r="APL103" s="3"/>
      <c r="APM103" s="3"/>
      <c r="APN103" s="3"/>
      <c r="APO103" s="3"/>
      <c r="APP103" s="3"/>
      <c r="APQ103" s="3"/>
      <c r="APR103" s="3"/>
      <c r="APS103" s="3"/>
      <c r="APT103" s="3"/>
      <c r="APU103" s="3"/>
      <c r="APV103" s="3"/>
      <c r="APW103" s="3"/>
      <c r="APX103" s="3"/>
      <c r="APY103" s="3"/>
      <c r="APZ103" s="3"/>
      <c r="AQA103" s="3"/>
      <c r="AQB103" s="3"/>
      <c r="AQC103" s="3"/>
      <c r="AQD103" s="3"/>
      <c r="AQE103" s="3"/>
      <c r="AQF103" s="3"/>
      <c r="AQG103" s="3"/>
      <c r="AQH103" s="3"/>
      <c r="AQI103" s="3"/>
      <c r="AQJ103" s="3"/>
      <c r="AQK103" s="3"/>
      <c r="AQL103" s="3"/>
      <c r="AQM103" s="3"/>
      <c r="AQN103" s="3"/>
      <c r="AQO103" s="3"/>
      <c r="AQP103" s="3"/>
      <c r="AQQ103" s="3"/>
      <c r="AQR103" s="3"/>
      <c r="AQS103" s="3"/>
      <c r="AQT103" s="3"/>
      <c r="AQU103" s="3"/>
      <c r="AQV103" s="3"/>
      <c r="AQW103" s="3"/>
      <c r="AQX103" s="3"/>
      <c r="AQY103" s="3"/>
      <c r="AQZ103" s="3"/>
      <c r="ARA103" s="3"/>
      <c r="ARB103" s="3"/>
      <c r="ARC103" s="3"/>
      <c r="ARD103" s="3"/>
      <c r="ARE103" s="3"/>
      <c r="ARF103" s="3"/>
      <c r="ARG103" s="3"/>
      <c r="ARH103" s="3"/>
      <c r="ARI103" s="3"/>
      <c r="ARJ103" s="3"/>
      <c r="ARK103" s="3"/>
      <c r="ARL103" s="3"/>
      <c r="ARM103" s="3"/>
      <c r="ARN103" s="3"/>
      <c r="ARO103" s="3"/>
      <c r="ARP103" s="3"/>
      <c r="ARQ103" s="3"/>
      <c r="ARR103" s="3"/>
      <c r="ARS103" s="3"/>
      <c r="ART103" s="3"/>
      <c r="ARU103" s="3"/>
      <c r="ARV103" s="3"/>
      <c r="ARW103" s="3"/>
      <c r="ARX103" s="3"/>
      <c r="ARY103" s="3"/>
      <c r="ARZ103" s="3"/>
      <c r="ASA103" s="3"/>
      <c r="ASB103" s="3"/>
      <c r="ASC103" s="3"/>
      <c r="ASD103" s="3"/>
      <c r="ASE103" s="3"/>
      <c r="ASF103" s="3"/>
      <c r="ASG103" s="3"/>
      <c r="ASH103" s="3"/>
      <c r="ASI103" s="3"/>
      <c r="ASJ103" s="3"/>
      <c r="ASK103" s="3"/>
      <c r="ASL103" s="3"/>
      <c r="ASM103" s="3"/>
      <c r="ASN103" s="3"/>
      <c r="ASO103" s="3"/>
      <c r="ASP103" s="3"/>
      <c r="ASQ103" s="3"/>
      <c r="ASR103" s="3"/>
      <c r="ASS103" s="3"/>
      <c r="AST103" s="3"/>
      <c r="ASU103" s="3"/>
      <c r="ASV103" s="3"/>
      <c r="ASW103" s="3"/>
      <c r="ASX103" s="3"/>
      <c r="ASY103" s="3"/>
      <c r="ASZ103" s="3"/>
      <c r="ATA103" s="3"/>
      <c r="ATB103" s="3"/>
      <c r="ATC103" s="3"/>
      <c r="ATD103" s="3"/>
      <c r="ATE103" s="3"/>
      <c r="ATF103" s="3"/>
      <c r="ATG103" s="3"/>
      <c r="ATH103" s="3"/>
      <c r="ATI103" s="3"/>
      <c r="ATJ103" s="3"/>
      <c r="ATK103" s="3"/>
      <c r="ATL103" s="3"/>
      <c r="ATM103" s="3"/>
      <c r="ATN103" s="3"/>
      <c r="ATO103" s="3"/>
      <c r="ATP103" s="3"/>
      <c r="ATQ103" s="3"/>
      <c r="ATR103" s="3"/>
      <c r="ATS103" s="3"/>
      <c r="ATT103" s="3"/>
      <c r="ATU103" s="3"/>
      <c r="ATV103" s="3"/>
      <c r="ATW103" s="3"/>
      <c r="ATX103" s="3"/>
      <c r="ATY103" s="3"/>
      <c r="ATZ103" s="3"/>
      <c r="AUA103" s="3"/>
      <c r="AUB103" s="3"/>
      <c r="AUC103" s="3"/>
      <c r="AUD103" s="3"/>
      <c r="AUE103" s="3"/>
      <c r="AUF103" s="3"/>
      <c r="AUG103" s="3"/>
      <c r="AUH103" s="3"/>
      <c r="AUI103" s="3"/>
      <c r="AUJ103" s="3"/>
      <c r="AUK103" s="3"/>
      <c r="AUL103" s="3"/>
      <c r="AUM103" s="3"/>
      <c r="AUN103" s="3"/>
      <c r="AUO103" s="3"/>
      <c r="AUP103" s="3"/>
      <c r="AUQ103" s="3"/>
      <c r="AUR103" s="3"/>
      <c r="AUS103" s="3"/>
      <c r="AUT103" s="3"/>
      <c r="AUU103" s="3"/>
      <c r="AUV103" s="3"/>
      <c r="AUW103" s="3"/>
      <c r="AUX103" s="3"/>
      <c r="AUY103" s="3"/>
      <c r="AUZ103" s="3"/>
      <c r="AVA103" s="3"/>
      <c r="AVB103" s="3"/>
      <c r="AVC103" s="3"/>
      <c r="AVD103" s="3"/>
      <c r="AVE103" s="3"/>
      <c r="AVF103" s="3"/>
      <c r="AVG103" s="3"/>
      <c r="AVH103" s="3"/>
      <c r="AVI103" s="3"/>
      <c r="AVJ103" s="3"/>
      <c r="AVK103" s="3"/>
      <c r="AVL103" s="3"/>
      <c r="AVM103" s="3"/>
      <c r="AVN103" s="3"/>
      <c r="AVO103" s="3"/>
      <c r="AVP103" s="3"/>
      <c r="AVQ103" s="3"/>
      <c r="AVR103" s="3"/>
      <c r="AVS103" s="3"/>
      <c r="AVT103" s="3"/>
      <c r="AVU103" s="3"/>
      <c r="AVV103" s="3"/>
      <c r="AVW103" s="3"/>
      <c r="AVX103" s="3"/>
      <c r="AVY103" s="3"/>
      <c r="AVZ103" s="3"/>
      <c r="AWA103" s="3"/>
      <c r="AWB103" s="3"/>
      <c r="AWC103" s="3"/>
      <c r="AWD103" s="3"/>
      <c r="AWE103" s="3"/>
      <c r="AWF103" s="3"/>
      <c r="AWG103" s="3"/>
      <c r="AWH103" s="3"/>
      <c r="AWI103" s="3"/>
      <c r="AWJ103" s="3"/>
      <c r="AWK103" s="3"/>
      <c r="AWL103" s="3"/>
      <c r="AWM103" s="3"/>
      <c r="AWN103" s="3"/>
      <c r="AWO103" s="3"/>
      <c r="AWP103" s="3"/>
      <c r="AWQ103" s="3"/>
      <c r="AWR103" s="3"/>
      <c r="AWS103" s="3"/>
      <c r="AWT103" s="3"/>
      <c r="AWU103" s="3"/>
      <c r="AWV103" s="3"/>
      <c r="AWW103" s="3"/>
      <c r="AWX103" s="3"/>
      <c r="AWY103" s="3"/>
      <c r="AWZ103" s="3"/>
      <c r="AXA103" s="3"/>
      <c r="AXB103" s="3"/>
      <c r="AXC103" s="3"/>
      <c r="AXD103" s="3"/>
      <c r="AXE103" s="3"/>
      <c r="AXF103" s="3"/>
      <c r="AXG103" s="3"/>
      <c r="AXH103" s="3"/>
      <c r="AXI103" s="3"/>
      <c r="AXJ103" s="3"/>
      <c r="AXK103" s="3"/>
      <c r="AXL103" s="3"/>
      <c r="AXM103" s="3"/>
      <c r="AXN103" s="3"/>
      <c r="AXO103" s="3"/>
      <c r="AXP103" s="3"/>
      <c r="AXQ103" s="3"/>
      <c r="AXR103" s="3"/>
      <c r="AXS103" s="3"/>
      <c r="AXT103" s="3"/>
      <c r="AXU103" s="3"/>
      <c r="AXV103" s="3"/>
      <c r="AXW103" s="3"/>
      <c r="AXX103" s="3"/>
      <c r="AXY103" s="3"/>
      <c r="AXZ103" s="3"/>
      <c r="AYA103" s="3"/>
      <c r="AYB103" s="3"/>
      <c r="AYC103" s="3"/>
      <c r="AYD103" s="3"/>
      <c r="AYE103" s="3"/>
      <c r="AYF103" s="3"/>
      <c r="AYG103" s="3"/>
      <c r="AYH103" s="3"/>
      <c r="AYI103" s="3"/>
      <c r="AYJ103" s="3"/>
      <c r="AYK103" s="3"/>
      <c r="AYL103" s="3"/>
      <c r="AYM103" s="3"/>
      <c r="AYN103" s="3"/>
      <c r="AYO103" s="3"/>
      <c r="AYP103" s="3"/>
      <c r="AYQ103" s="3"/>
      <c r="AYR103" s="3"/>
      <c r="AYS103" s="3"/>
      <c r="AYT103" s="3"/>
      <c r="AYU103" s="3"/>
      <c r="AYV103" s="3"/>
      <c r="AYW103" s="3"/>
      <c r="AYX103" s="3"/>
      <c r="AYY103" s="3"/>
      <c r="AYZ103" s="3"/>
      <c r="AZA103" s="3"/>
      <c r="AZB103" s="3"/>
      <c r="AZC103" s="3"/>
      <c r="AZD103" s="3"/>
      <c r="AZE103" s="3"/>
      <c r="AZF103" s="3"/>
      <c r="AZG103" s="3"/>
      <c r="AZH103" s="3"/>
      <c r="AZI103" s="3"/>
      <c r="AZJ103" s="3"/>
      <c r="AZK103" s="3"/>
      <c r="AZL103" s="3"/>
      <c r="AZM103" s="3"/>
      <c r="AZN103" s="3"/>
      <c r="AZO103" s="3"/>
      <c r="AZP103" s="3"/>
      <c r="AZQ103" s="3"/>
      <c r="AZR103" s="3"/>
      <c r="AZS103" s="3"/>
      <c r="AZT103" s="3"/>
      <c r="AZU103" s="3"/>
      <c r="AZV103" s="3"/>
      <c r="AZW103" s="3"/>
      <c r="AZX103" s="3"/>
      <c r="AZY103" s="3"/>
      <c r="AZZ103" s="3"/>
      <c r="BAA103" s="3"/>
      <c r="BAB103" s="3"/>
      <c r="BAC103" s="3"/>
      <c r="BAD103" s="3"/>
      <c r="BAE103" s="3"/>
      <c r="BAF103" s="3"/>
      <c r="BAG103" s="3"/>
      <c r="BAH103" s="3"/>
      <c r="BAI103" s="3"/>
      <c r="BAJ103" s="3"/>
      <c r="BAK103" s="3"/>
      <c r="BAL103" s="3"/>
      <c r="BAM103" s="3"/>
      <c r="BAN103" s="3"/>
      <c r="BAO103" s="3"/>
      <c r="BAP103" s="3"/>
      <c r="BAQ103" s="3"/>
      <c r="BAR103" s="3"/>
      <c r="BAS103" s="3"/>
      <c r="BAT103" s="3"/>
      <c r="BAU103" s="3"/>
      <c r="BAV103" s="3"/>
      <c r="BAW103" s="3"/>
      <c r="BAX103" s="3"/>
      <c r="BAY103" s="3"/>
      <c r="BAZ103" s="3"/>
      <c r="BBA103" s="3"/>
      <c r="BBB103" s="3"/>
      <c r="BBC103" s="3"/>
      <c r="BBD103" s="3"/>
      <c r="BBE103" s="3"/>
      <c r="BBF103" s="3"/>
      <c r="BBG103" s="3"/>
      <c r="BBH103" s="3"/>
      <c r="BBI103" s="3"/>
      <c r="BBJ103" s="3"/>
      <c r="BBK103" s="3"/>
      <c r="BBL103" s="3"/>
      <c r="BBM103" s="3"/>
      <c r="BBN103" s="3"/>
      <c r="BBO103" s="3"/>
      <c r="BBP103" s="3"/>
      <c r="BBQ103" s="3"/>
      <c r="BBR103" s="3"/>
      <c r="BBS103" s="3"/>
      <c r="BBT103" s="3"/>
      <c r="BBU103" s="3"/>
      <c r="BBV103" s="3"/>
      <c r="BBW103" s="3"/>
      <c r="BBX103" s="3"/>
      <c r="BBY103" s="3"/>
      <c r="BBZ103" s="3"/>
      <c r="BCA103" s="3"/>
      <c r="BCB103" s="3"/>
      <c r="BCC103" s="3"/>
      <c r="BCD103" s="3"/>
      <c r="BCE103" s="3"/>
      <c r="BCF103" s="3"/>
      <c r="BCG103" s="3"/>
      <c r="BCH103" s="3"/>
      <c r="BCI103" s="3"/>
      <c r="BCJ103" s="3"/>
      <c r="BCK103" s="3"/>
      <c r="BCL103" s="3"/>
      <c r="BCM103" s="3"/>
      <c r="BCN103" s="3"/>
      <c r="BCO103" s="3"/>
      <c r="BCP103" s="3"/>
      <c r="BCQ103" s="3"/>
      <c r="BCR103" s="3"/>
      <c r="BCS103" s="3"/>
      <c r="BCT103" s="3"/>
      <c r="BCU103" s="3"/>
      <c r="BCV103" s="3"/>
      <c r="BCW103" s="3"/>
      <c r="BCX103" s="3"/>
      <c r="BCY103" s="3"/>
      <c r="BCZ103" s="3"/>
      <c r="BDA103" s="3"/>
      <c r="BDB103" s="3"/>
      <c r="BDC103" s="3"/>
      <c r="BDD103" s="3"/>
      <c r="BDE103" s="3"/>
      <c r="BDF103" s="3"/>
      <c r="BDG103" s="3"/>
      <c r="BDH103" s="3"/>
      <c r="BDI103" s="3"/>
      <c r="BDJ103" s="3"/>
      <c r="BDK103" s="3"/>
      <c r="BDL103" s="3"/>
      <c r="BDM103" s="3"/>
      <c r="BDN103" s="3"/>
      <c r="BDO103" s="3"/>
      <c r="BDP103" s="3"/>
      <c r="BDQ103" s="3"/>
      <c r="BDR103" s="3"/>
      <c r="BDS103" s="3"/>
      <c r="BDT103" s="3"/>
      <c r="BDU103" s="3"/>
      <c r="BDV103" s="3"/>
      <c r="BDW103" s="3"/>
      <c r="BDX103" s="3"/>
      <c r="BDY103" s="3"/>
      <c r="BDZ103" s="3"/>
      <c r="BEA103" s="3"/>
      <c r="BEB103" s="3"/>
      <c r="BEC103" s="3"/>
      <c r="BED103" s="3"/>
      <c r="BEE103" s="3"/>
      <c r="BEF103" s="3"/>
      <c r="BEG103" s="3"/>
      <c r="BEH103" s="3"/>
      <c r="BEI103" s="3"/>
      <c r="BEJ103" s="3"/>
      <c r="BEK103" s="3"/>
      <c r="BEL103" s="3"/>
      <c r="BEM103" s="3"/>
      <c r="BEN103" s="3"/>
      <c r="BEO103" s="3"/>
      <c r="BEP103" s="3"/>
      <c r="BEQ103" s="3"/>
      <c r="BER103" s="3"/>
      <c r="BES103" s="3"/>
      <c r="BET103" s="3"/>
      <c r="BEU103" s="3"/>
      <c r="BEV103" s="3"/>
      <c r="BEW103" s="3"/>
      <c r="BEX103" s="3"/>
      <c r="BEY103" s="3"/>
      <c r="BEZ103" s="3"/>
      <c r="BFA103" s="3"/>
      <c r="BFB103" s="3"/>
      <c r="BFC103" s="3"/>
      <c r="BFD103" s="3"/>
      <c r="BFE103" s="3"/>
      <c r="BFF103" s="3"/>
      <c r="BFG103" s="3"/>
      <c r="BFH103" s="3"/>
      <c r="BFI103" s="3"/>
      <c r="BFJ103" s="3"/>
      <c r="BFK103" s="3"/>
      <c r="BFL103" s="3"/>
      <c r="BFM103" s="3"/>
      <c r="BFN103" s="3"/>
      <c r="BFO103" s="3"/>
      <c r="BFP103" s="3"/>
      <c r="BFQ103" s="3"/>
      <c r="BFR103" s="3"/>
      <c r="BFS103" s="3"/>
      <c r="BFT103" s="3"/>
      <c r="BFU103" s="3"/>
      <c r="BFV103" s="3"/>
      <c r="BFW103" s="3"/>
      <c r="BFX103" s="3"/>
      <c r="BFY103" s="3"/>
      <c r="BFZ103" s="3"/>
      <c r="BGA103" s="3"/>
      <c r="BGB103" s="3"/>
      <c r="BGC103" s="3"/>
      <c r="BGD103" s="3"/>
      <c r="BGE103" s="3"/>
      <c r="BGF103" s="3"/>
      <c r="BGG103" s="3"/>
      <c r="BGH103" s="3"/>
      <c r="BGI103" s="3"/>
      <c r="BGJ103" s="3"/>
      <c r="BGK103" s="3"/>
      <c r="BGL103" s="3"/>
      <c r="BGM103" s="3"/>
      <c r="BGN103" s="3"/>
      <c r="BGO103" s="3"/>
      <c r="BGP103" s="3"/>
      <c r="BGQ103" s="3"/>
      <c r="BGR103" s="3"/>
      <c r="BGS103" s="3"/>
      <c r="BGT103" s="3"/>
      <c r="BGU103" s="3"/>
      <c r="BGV103" s="3"/>
      <c r="BGW103" s="3"/>
      <c r="BGX103" s="3"/>
      <c r="BGY103" s="3"/>
      <c r="BGZ103" s="3"/>
      <c r="BHA103" s="3"/>
      <c r="BHB103" s="3"/>
      <c r="BHC103" s="3"/>
      <c r="BHD103" s="3"/>
      <c r="BHE103" s="3"/>
      <c r="BHF103" s="3"/>
      <c r="BHG103" s="3"/>
      <c r="BHH103" s="3"/>
      <c r="BHI103" s="3"/>
      <c r="BHJ103" s="3"/>
      <c r="BHK103" s="3"/>
      <c r="BHL103" s="3"/>
      <c r="BHM103" s="3"/>
      <c r="BHN103" s="3"/>
      <c r="BHO103" s="3"/>
      <c r="BHP103" s="3"/>
      <c r="BHQ103" s="3"/>
      <c r="BHR103" s="3"/>
      <c r="BHS103" s="3"/>
      <c r="BHT103" s="3"/>
      <c r="BHU103" s="3"/>
      <c r="BHV103" s="3"/>
      <c r="BHW103" s="3"/>
      <c r="BHX103" s="3"/>
      <c r="BHY103" s="3"/>
      <c r="BHZ103" s="3"/>
      <c r="BIA103" s="3"/>
      <c r="BIB103" s="3"/>
      <c r="BIC103" s="3"/>
      <c r="BID103" s="3"/>
      <c r="BIE103" s="3"/>
      <c r="BIF103" s="3"/>
      <c r="BIG103" s="3"/>
      <c r="BIH103" s="3"/>
      <c r="BII103" s="3"/>
      <c r="BIJ103" s="3"/>
      <c r="BIK103" s="3"/>
      <c r="BIL103" s="3"/>
      <c r="BIM103" s="3"/>
      <c r="BIN103" s="3"/>
      <c r="BIO103" s="3"/>
      <c r="BIP103" s="3"/>
      <c r="BIQ103" s="3"/>
      <c r="BIR103" s="3"/>
      <c r="BIS103" s="3"/>
      <c r="BIT103" s="3"/>
      <c r="BIU103" s="3"/>
      <c r="BIV103" s="3"/>
      <c r="BIW103" s="3"/>
      <c r="BIX103" s="3"/>
      <c r="BIY103" s="3"/>
      <c r="BIZ103" s="3"/>
      <c r="BJA103" s="3"/>
      <c r="BJB103" s="3"/>
      <c r="BJC103" s="3"/>
      <c r="BJD103" s="3"/>
      <c r="BJE103" s="3"/>
      <c r="BJF103" s="3"/>
      <c r="BJG103" s="3"/>
      <c r="BJH103" s="3"/>
      <c r="BJI103" s="3"/>
      <c r="BJJ103" s="3"/>
      <c r="BJK103" s="3"/>
      <c r="BJL103" s="3"/>
      <c r="BJM103" s="3"/>
      <c r="BJN103" s="3"/>
      <c r="BJO103" s="3"/>
      <c r="BJP103" s="3"/>
      <c r="BJQ103" s="3"/>
      <c r="BJR103" s="3"/>
      <c r="BJS103" s="3"/>
      <c r="BJT103" s="3"/>
      <c r="BJU103" s="3"/>
      <c r="BJV103" s="3"/>
      <c r="BJW103" s="3"/>
      <c r="BJX103" s="3"/>
      <c r="BJY103" s="3"/>
      <c r="BJZ103" s="3"/>
      <c r="BKA103" s="3"/>
      <c r="BKB103" s="3"/>
      <c r="BKC103" s="3"/>
      <c r="BKD103" s="3"/>
      <c r="BKE103" s="3"/>
      <c r="BKF103" s="3"/>
      <c r="BKG103" s="3"/>
      <c r="BKH103" s="3"/>
      <c r="BKI103" s="3"/>
      <c r="BKJ103" s="3"/>
      <c r="BKK103" s="3"/>
      <c r="BKL103" s="3"/>
      <c r="BKM103" s="3"/>
      <c r="BKN103" s="3"/>
      <c r="BKO103" s="3"/>
      <c r="BKP103" s="3"/>
      <c r="BKQ103" s="3"/>
      <c r="BKR103" s="3"/>
      <c r="BKS103" s="3"/>
      <c r="BKT103" s="3"/>
      <c r="BKU103" s="3"/>
      <c r="BKV103" s="3"/>
      <c r="BKW103" s="3"/>
      <c r="BKX103" s="3"/>
      <c r="BKY103" s="3"/>
      <c r="BKZ103" s="3"/>
      <c r="BLA103" s="3"/>
      <c r="BLB103" s="3"/>
      <c r="BLC103" s="3"/>
      <c r="BLD103" s="3"/>
      <c r="BLE103" s="3"/>
      <c r="BLF103" s="3"/>
      <c r="BLG103" s="3"/>
      <c r="BLH103" s="3"/>
      <c r="BLI103" s="3"/>
      <c r="BLJ103" s="3"/>
      <c r="BLK103" s="3"/>
      <c r="BLL103" s="3"/>
      <c r="BLM103" s="3"/>
      <c r="BLN103" s="3"/>
      <c r="BLO103" s="3"/>
      <c r="BLP103" s="3"/>
      <c r="BLQ103" s="3"/>
      <c r="BLR103" s="3"/>
      <c r="BLS103" s="3"/>
      <c r="BLT103" s="3"/>
      <c r="BLU103" s="3"/>
      <c r="BLV103" s="3"/>
      <c r="BLW103" s="3"/>
      <c r="BLX103" s="3"/>
      <c r="BLY103" s="3"/>
      <c r="BLZ103" s="3"/>
      <c r="BMA103" s="3"/>
      <c r="BMB103" s="3"/>
      <c r="BMC103" s="3"/>
      <c r="BMD103" s="3"/>
      <c r="BME103" s="3"/>
      <c r="BMF103" s="3"/>
      <c r="BMG103" s="3"/>
      <c r="BMH103" s="3"/>
      <c r="BMI103" s="3"/>
      <c r="BMJ103" s="3"/>
      <c r="BMK103" s="3"/>
      <c r="BML103" s="3"/>
      <c r="BMM103" s="3"/>
      <c r="BMN103" s="3"/>
      <c r="BMO103" s="3"/>
      <c r="BMP103" s="3"/>
      <c r="BMQ103" s="3"/>
      <c r="BMR103" s="3"/>
      <c r="BMS103" s="3"/>
      <c r="BMT103" s="3"/>
      <c r="BMU103" s="3"/>
      <c r="BMV103" s="3"/>
      <c r="BMW103" s="3"/>
      <c r="BMX103" s="3"/>
      <c r="BMY103" s="3"/>
      <c r="BMZ103" s="3"/>
      <c r="BNA103" s="3"/>
      <c r="BNB103" s="3"/>
      <c r="BNC103" s="3"/>
      <c r="BND103" s="3"/>
      <c r="BNE103" s="3"/>
      <c r="BNF103" s="3"/>
      <c r="BNG103" s="3"/>
      <c r="BNH103" s="3"/>
      <c r="BNI103" s="3"/>
      <c r="BNJ103" s="3"/>
      <c r="BNK103" s="3"/>
      <c r="BNL103" s="3"/>
      <c r="BNM103" s="3"/>
      <c r="BNN103" s="3"/>
      <c r="BNO103" s="3"/>
      <c r="BNP103" s="3"/>
      <c r="BNQ103" s="3"/>
      <c r="BNR103" s="3"/>
      <c r="BNS103" s="3"/>
      <c r="BNT103" s="3"/>
      <c r="BNU103" s="3"/>
      <c r="BNV103" s="3"/>
      <c r="BNW103" s="3"/>
      <c r="BNX103" s="3"/>
      <c r="BNY103" s="3"/>
      <c r="BNZ103" s="3"/>
      <c r="BOA103" s="3"/>
      <c r="BOB103" s="3"/>
      <c r="BOC103" s="3"/>
      <c r="BOD103" s="3"/>
      <c r="BOE103" s="3"/>
      <c r="BOF103" s="3"/>
      <c r="BOG103" s="3"/>
      <c r="BOH103" s="3"/>
      <c r="BOI103" s="3"/>
      <c r="BOJ103" s="3"/>
      <c r="BOK103" s="3"/>
      <c r="BOL103" s="3"/>
      <c r="BOM103" s="3"/>
      <c r="BON103" s="3"/>
      <c r="BOO103" s="3"/>
      <c r="BOP103" s="3"/>
      <c r="BOQ103" s="3"/>
      <c r="BOR103" s="3"/>
      <c r="BOS103" s="3"/>
      <c r="BOT103" s="3"/>
      <c r="BOU103" s="3"/>
      <c r="BOV103" s="3"/>
      <c r="BOW103" s="3"/>
      <c r="BOX103" s="3"/>
      <c r="BOY103" s="3"/>
      <c r="BOZ103" s="3"/>
      <c r="BPA103" s="3"/>
      <c r="BPB103" s="3"/>
      <c r="BPC103" s="3"/>
      <c r="BPD103" s="3"/>
      <c r="BPE103" s="3"/>
      <c r="BPF103" s="3"/>
      <c r="BPG103" s="3"/>
      <c r="BPH103" s="3"/>
      <c r="BPI103" s="3"/>
      <c r="BPJ103" s="3"/>
      <c r="BPK103" s="3"/>
      <c r="BPL103" s="3"/>
      <c r="BPM103" s="3"/>
      <c r="BPN103" s="3"/>
      <c r="BPO103" s="3"/>
      <c r="BPP103" s="3"/>
      <c r="BPQ103" s="3"/>
      <c r="BPR103" s="3"/>
      <c r="BPS103" s="3"/>
      <c r="BPT103" s="3"/>
      <c r="BPU103" s="3"/>
      <c r="BPV103" s="3"/>
      <c r="BPW103" s="3"/>
      <c r="BPX103" s="3"/>
      <c r="BPY103" s="3"/>
      <c r="BPZ103" s="3"/>
      <c r="BQA103" s="3"/>
      <c r="BQB103" s="3"/>
      <c r="BQC103" s="3"/>
      <c r="BQD103" s="3"/>
      <c r="BQE103" s="3"/>
      <c r="BQF103" s="3"/>
      <c r="BQG103" s="3"/>
      <c r="BQH103" s="3"/>
      <c r="BQI103" s="3"/>
      <c r="BQJ103" s="3"/>
      <c r="BQK103" s="3"/>
      <c r="BQL103" s="3"/>
      <c r="BQM103" s="3"/>
      <c r="BQN103" s="3"/>
      <c r="BQO103" s="3"/>
      <c r="BQP103" s="3"/>
      <c r="BQQ103" s="3"/>
      <c r="BQR103" s="3"/>
      <c r="BQS103" s="3"/>
      <c r="BQT103" s="3"/>
      <c r="BQU103" s="3"/>
      <c r="BQV103" s="3"/>
      <c r="BQW103" s="3"/>
      <c r="BQX103" s="3"/>
      <c r="BQY103" s="3"/>
      <c r="BQZ103" s="3"/>
      <c r="BRA103" s="3"/>
      <c r="BRB103" s="3"/>
      <c r="BRC103" s="3"/>
      <c r="BRD103" s="3"/>
      <c r="BRE103" s="3"/>
      <c r="BRF103" s="3"/>
      <c r="BRG103" s="3"/>
      <c r="BRH103" s="3"/>
      <c r="BRI103" s="3"/>
      <c r="BRJ103" s="3"/>
      <c r="BRK103" s="3"/>
      <c r="BRL103" s="3"/>
      <c r="BRM103" s="3"/>
      <c r="BRN103" s="3"/>
      <c r="BRO103" s="3"/>
      <c r="BRP103" s="3"/>
      <c r="BRQ103" s="3"/>
      <c r="BRR103" s="3"/>
      <c r="BRS103" s="3"/>
      <c r="BRT103" s="3"/>
      <c r="BRU103" s="3"/>
      <c r="BRV103" s="3"/>
      <c r="BRW103" s="3"/>
      <c r="BRX103" s="3"/>
      <c r="BRY103" s="3"/>
      <c r="BRZ103" s="3"/>
      <c r="BSA103" s="3"/>
      <c r="BSB103" s="3"/>
      <c r="BSC103" s="3"/>
      <c r="BSD103" s="3"/>
      <c r="BSE103" s="3"/>
      <c r="BSF103" s="3"/>
      <c r="BSG103" s="3"/>
      <c r="BSH103" s="3"/>
      <c r="BSI103" s="3"/>
      <c r="BSJ103" s="3"/>
      <c r="BSK103" s="3"/>
      <c r="BSL103" s="3"/>
      <c r="BSM103" s="3"/>
      <c r="BSN103" s="3"/>
      <c r="BSO103" s="3"/>
      <c r="BSP103" s="3"/>
      <c r="BSQ103" s="3"/>
      <c r="BSR103" s="3"/>
      <c r="BSS103" s="3"/>
      <c r="BST103" s="3"/>
      <c r="BSU103" s="3"/>
      <c r="BSV103" s="3"/>
      <c r="BSW103" s="3"/>
      <c r="BSX103" s="3"/>
      <c r="BSY103" s="3"/>
      <c r="BSZ103" s="3"/>
      <c r="BTA103" s="3"/>
      <c r="BTB103" s="3"/>
      <c r="BTC103" s="3"/>
      <c r="BTD103" s="3"/>
      <c r="BTE103" s="3"/>
      <c r="BTF103" s="3"/>
      <c r="BTG103" s="3"/>
      <c r="BTH103" s="3"/>
      <c r="BTI103" s="3"/>
      <c r="BTJ103" s="3"/>
      <c r="BTK103" s="3"/>
      <c r="BTL103" s="3"/>
      <c r="BTM103" s="3"/>
      <c r="BTN103" s="3"/>
      <c r="BTO103" s="3"/>
      <c r="BTP103" s="3"/>
      <c r="BTQ103" s="3"/>
      <c r="BTR103" s="3"/>
      <c r="BTS103" s="3"/>
      <c r="BTT103" s="3"/>
      <c r="BTU103" s="3"/>
      <c r="BTV103" s="3"/>
      <c r="BTW103" s="3"/>
      <c r="BTX103" s="3"/>
      <c r="BTY103" s="3"/>
      <c r="BTZ103" s="3"/>
      <c r="BUA103" s="3"/>
      <c r="BUB103" s="3"/>
      <c r="BUC103" s="3"/>
      <c r="BUD103" s="3"/>
      <c r="BUE103" s="3"/>
      <c r="BUF103" s="3"/>
      <c r="BUG103" s="3"/>
      <c r="BUH103" s="3"/>
      <c r="BUI103" s="3"/>
      <c r="BUJ103" s="3"/>
      <c r="BUK103" s="3"/>
      <c r="BUL103" s="3"/>
      <c r="BUM103" s="3"/>
      <c r="BUN103" s="3"/>
      <c r="BUO103" s="3"/>
      <c r="BUP103" s="3"/>
      <c r="BUQ103" s="3"/>
      <c r="BUR103" s="3"/>
      <c r="BUS103" s="3"/>
      <c r="BUT103" s="3"/>
      <c r="BUU103" s="3"/>
      <c r="BUV103" s="3"/>
      <c r="BUW103" s="3"/>
      <c r="BUX103" s="3"/>
      <c r="BUY103" s="3"/>
      <c r="BUZ103" s="3"/>
      <c r="BVA103" s="3"/>
      <c r="BVB103" s="3"/>
      <c r="BVC103" s="3"/>
      <c r="BVD103" s="3"/>
      <c r="BVE103" s="3"/>
      <c r="BVF103" s="3"/>
      <c r="BVG103" s="3"/>
      <c r="BVH103" s="3"/>
      <c r="BVI103" s="3"/>
      <c r="BVJ103" s="3"/>
      <c r="BVK103" s="3"/>
      <c r="BVL103" s="3"/>
      <c r="BVM103" s="3"/>
      <c r="BVN103" s="3"/>
      <c r="BVO103" s="3"/>
      <c r="BVP103" s="3"/>
      <c r="BVQ103" s="3"/>
      <c r="BVR103" s="3"/>
      <c r="BVS103" s="3"/>
      <c r="BVT103" s="3"/>
      <c r="BVU103" s="3"/>
      <c r="BVV103" s="3"/>
      <c r="BVW103" s="3"/>
      <c r="BVX103" s="3"/>
      <c r="BVY103" s="3"/>
      <c r="BVZ103" s="3"/>
      <c r="BWA103" s="3"/>
      <c r="BWB103" s="3"/>
      <c r="BWC103" s="3"/>
      <c r="BWD103" s="3"/>
      <c r="BWE103" s="3"/>
      <c r="BWF103" s="3"/>
      <c r="BWG103" s="3"/>
      <c r="BWH103" s="3"/>
      <c r="BWI103" s="3"/>
      <c r="BWJ103" s="3"/>
      <c r="BWK103" s="3"/>
      <c r="BWL103" s="3"/>
      <c r="BWM103" s="3"/>
      <c r="BWN103" s="3"/>
      <c r="BWO103" s="3"/>
      <c r="BWP103" s="3"/>
      <c r="BWQ103" s="3"/>
      <c r="BWR103" s="3"/>
      <c r="BWS103" s="3"/>
      <c r="BWT103" s="3"/>
      <c r="BWU103" s="3"/>
      <c r="BWV103" s="3"/>
      <c r="BWW103" s="3"/>
      <c r="BWX103" s="3"/>
      <c r="BWY103" s="3"/>
      <c r="BWZ103" s="3"/>
      <c r="BXA103" s="3"/>
      <c r="BXB103" s="3"/>
      <c r="BXC103" s="3"/>
      <c r="BXD103" s="3"/>
      <c r="BXE103" s="3"/>
      <c r="BXF103" s="3"/>
      <c r="BXG103" s="3"/>
      <c r="BXH103" s="3"/>
      <c r="BXI103" s="3"/>
      <c r="BXJ103" s="3"/>
      <c r="BXK103" s="3"/>
      <c r="BXL103" s="3"/>
      <c r="BXM103" s="3"/>
      <c r="BXN103" s="3"/>
      <c r="BXO103" s="3"/>
      <c r="BXP103" s="3"/>
      <c r="BXQ103" s="3"/>
      <c r="BXR103" s="3"/>
      <c r="BXS103" s="3"/>
      <c r="BXT103" s="3"/>
      <c r="BXU103" s="3"/>
      <c r="BXV103" s="3"/>
      <c r="BXW103" s="3"/>
      <c r="BXX103" s="3"/>
      <c r="BXY103" s="3"/>
      <c r="BXZ103" s="3"/>
      <c r="BYA103" s="3"/>
      <c r="BYB103" s="3"/>
      <c r="BYC103" s="3"/>
      <c r="BYD103" s="3"/>
      <c r="BYE103" s="3"/>
      <c r="BYF103" s="3"/>
      <c r="BYG103" s="3"/>
      <c r="BYH103" s="3"/>
      <c r="BYI103" s="3"/>
      <c r="BYJ103" s="3"/>
      <c r="BYK103" s="3"/>
      <c r="BYL103" s="3"/>
      <c r="BYM103" s="3"/>
      <c r="BYN103" s="3"/>
      <c r="BYO103" s="3"/>
      <c r="BYP103" s="3"/>
      <c r="BYQ103" s="3"/>
      <c r="BYR103" s="3"/>
      <c r="BYS103" s="3"/>
      <c r="BYT103" s="3"/>
      <c r="BYU103" s="3"/>
      <c r="BYV103" s="3"/>
      <c r="BYW103" s="3"/>
      <c r="BYX103" s="3"/>
      <c r="BYY103" s="3"/>
      <c r="BYZ103" s="3"/>
      <c r="BZA103" s="3"/>
      <c r="BZB103" s="3"/>
      <c r="BZC103" s="3"/>
      <c r="BZD103" s="3"/>
      <c r="BZE103" s="3"/>
      <c r="BZF103" s="3"/>
      <c r="BZG103" s="3"/>
      <c r="BZH103" s="3"/>
      <c r="BZI103" s="3"/>
      <c r="BZJ103" s="3"/>
      <c r="BZK103" s="3"/>
      <c r="BZL103" s="3"/>
      <c r="BZM103" s="3"/>
      <c r="BZN103" s="3"/>
      <c r="BZO103" s="3"/>
      <c r="BZP103" s="3"/>
      <c r="BZQ103" s="3"/>
      <c r="BZR103" s="3"/>
      <c r="BZS103" s="3"/>
      <c r="BZT103" s="3"/>
      <c r="BZU103" s="3"/>
      <c r="BZV103" s="3"/>
      <c r="BZW103" s="3"/>
      <c r="BZX103" s="3"/>
      <c r="BZY103" s="3"/>
      <c r="BZZ103" s="3"/>
      <c r="CAA103" s="3"/>
      <c r="CAB103" s="3"/>
      <c r="CAC103" s="3"/>
      <c r="CAD103" s="3"/>
      <c r="CAE103" s="3"/>
      <c r="CAF103" s="3"/>
      <c r="CAG103" s="3"/>
      <c r="CAH103" s="3"/>
      <c r="CAI103" s="3"/>
      <c r="CAJ103" s="3"/>
      <c r="CAK103" s="3"/>
      <c r="CAL103" s="3"/>
      <c r="CAM103" s="3"/>
      <c r="CAN103" s="3"/>
      <c r="CAO103" s="3"/>
      <c r="CAP103" s="3"/>
      <c r="CAQ103" s="3"/>
      <c r="CAR103" s="3"/>
      <c r="CAS103" s="3"/>
      <c r="CAT103" s="3"/>
      <c r="CAU103" s="3"/>
      <c r="CAV103" s="3"/>
      <c r="CAW103" s="3"/>
      <c r="CAX103" s="3"/>
      <c r="CAY103" s="3"/>
      <c r="CAZ103" s="3"/>
      <c r="CBA103" s="3"/>
      <c r="CBB103" s="3"/>
      <c r="CBC103" s="3"/>
      <c r="CBD103" s="3"/>
      <c r="CBE103" s="3"/>
      <c r="CBF103" s="3"/>
      <c r="CBG103" s="3"/>
      <c r="CBH103" s="3"/>
      <c r="CBI103" s="3"/>
      <c r="CBJ103" s="3"/>
      <c r="CBK103" s="3"/>
      <c r="CBL103" s="3"/>
      <c r="CBM103" s="3"/>
      <c r="CBN103" s="3"/>
      <c r="CBO103" s="3"/>
      <c r="CBP103" s="3"/>
      <c r="CBQ103" s="3"/>
      <c r="CBR103" s="3"/>
      <c r="CBS103" s="3"/>
      <c r="CBT103" s="3"/>
      <c r="CBU103" s="3"/>
      <c r="CBV103" s="3"/>
      <c r="CBW103" s="3"/>
      <c r="CBX103" s="3"/>
      <c r="CBY103" s="3"/>
      <c r="CBZ103" s="3"/>
      <c r="CCA103" s="3"/>
      <c r="CCB103" s="3"/>
      <c r="CCC103" s="3"/>
      <c r="CCD103" s="3"/>
      <c r="CCE103" s="3"/>
      <c r="CCF103" s="3"/>
      <c r="CCG103" s="3"/>
      <c r="CCH103" s="3"/>
      <c r="CCI103" s="3"/>
      <c r="CCJ103" s="3"/>
      <c r="CCK103" s="3"/>
      <c r="CCL103" s="3"/>
      <c r="CCM103" s="3"/>
      <c r="CCN103" s="3"/>
      <c r="CCO103" s="3"/>
      <c r="CCP103" s="3"/>
      <c r="CCQ103" s="3"/>
      <c r="CCR103" s="3"/>
      <c r="CCS103" s="3"/>
      <c r="CCT103" s="3"/>
      <c r="CCU103" s="3"/>
      <c r="CCV103" s="3"/>
      <c r="CCW103" s="3"/>
      <c r="CCX103" s="3"/>
      <c r="CCY103" s="3"/>
      <c r="CCZ103" s="3"/>
      <c r="CDA103" s="3"/>
      <c r="CDB103" s="3"/>
      <c r="CDC103" s="3"/>
      <c r="CDD103" s="3"/>
      <c r="CDE103" s="3"/>
      <c r="CDF103" s="3"/>
      <c r="CDG103" s="3"/>
      <c r="CDH103" s="3"/>
      <c r="CDI103" s="3"/>
      <c r="CDJ103" s="3"/>
      <c r="CDK103" s="3"/>
      <c r="CDL103" s="3"/>
      <c r="CDM103" s="3"/>
      <c r="CDN103" s="3"/>
      <c r="CDO103" s="3"/>
      <c r="CDP103" s="3"/>
      <c r="CDQ103" s="3"/>
      <c r="CDR103" s="3"/>
      <c r="CDS103" s="3"/>
      <c r="CDT103" s="3"/>
      <c r="CDU103" s="3"/>
      <c r="CDV103" s="3"/>
      <c r="CDW103" s="3"/>
      <c r="CDX103" s="3"/>
      <c r="CDY103" s="3"/>
      <c r="CDZ103" s="3"/>
      <c r="CEA103" s="3"/>
      <c r="CEB103" s="3"/>
      <c r="CEC103" s="3"/>
      <c r="CED103" s="3"/>
      <c r="CEE103" s="3"/>
      <c r="CEF103" s="3"/>
      <c r="CEG103" s="3"/>
      <c r="CEH103" s="3"/>
      <c r="CEI103" s="3"/>
      <c r="CEJ103" s="3"/>
      <c r="CEK103" s="3"/>
      <c r="CEL103" s="3"/>
      <c r="CEM103" s="3"/>
      <c r="CEN103" s="3"/>
      <c r="CEO103" s="3"/>
      <c r="CEP103" s="3"/>
      <c r="CEQ103" s="3"/>
      <c r="CER103" s="3"/>
      <c r="CES103" s="3"/>
      <c r="CET103" s="3"/>
      <c r="CEU103" s="3"/>
      <c r="CEV103" s="3"/>
      <c r="CEW103" s="3"/>
      <c r="CEX103" s="3"/>
      <c r="CEY103" s="3"/>
      <c r="CEZ103" s="3"/>
      <c r="CFA103" s="3"/>
      <c r="CFB103" s="3"/>
      <c r="CFC103" s="3"/>
      <c r="CFD103" s="3"/>
      <c r="CFE103" s="3"/>
      <c r="CFF103" s="3"/>
      <c r="CFG103" s="3"/>
      <c r="CFH103" s="3"/>
      <c r="CFI103" s="3"/>
      <c r="CFJ103" s="3"/>
      <c r="CFK103" s="3"/>
      <c r="CFL103" s="3"/>
      <c r="CFM103" s="3"/>
      <c r="CFN103" s="3"/>
      <c r="CFO103" s="3"/>
      <c r="CFP103" s="3"/>
      <c r="CFQ103" s="3"/>
      <c r="CFR103" s="3"/>
      <c r="CFS103" s="3"/>
      <c r="CFT103" s="3"/>
      <c r="CFU103" s="3"/>
      <c r="CFV103" s="3"/>
      <c r="CFW103" s="3"/>
    </row>
    <row r="104" spans="1:2207" ht="24.75" customHeight="1" x14ac:dyDescent="0.25">
      <c r="A104" s="162"/>
      <c r="B104" s="141"/>
      <c r="C104" s="180"/>
      <c r="D104" s="158"/>
      <c r="E104" s="127"/>
      <c r="F104" s="234"/>
      <c r="G104" s="196" t="s">
        <v>31</v>
      </c>
      <c r="H104" s="196"/>
      <c r="I104" s="196"/>
      <c r="J104" s="196"/>
      <c r="K104" s="196"/>
      <c r="L104" s="24">
        <f>SUM(L98:L103)</f>
        <v>21950</v>
      </c>
      <c r="M104" s="24">
        <f>SUM(M98:M103)</f>
        <v>21950</v>
      </c>
      <c r="N104" s="24"/>
      <c r="O104" s="25">
        <f>SUM(O98:O103)</f>
        <v>900</v>
      </c>
      <c r="P104" s="25">
        <f>SUM(P98:P103)</f>
        <v>12350</v>
      </c>
      <c r="Q104" s="25">
        <f>SUM(Q98:Q103)</f>
        <v>6850</v>
      </c>
      <c r="R104" s="25">
        <f>SUM(R98:R103)</f>
        <v>1850</v>
      </c>
      <c r="S104" s="26">
        <f>(S98+S100+S101+S102+S103)/5</f>
        <v>0.12999999999999998</v>
      </c>
      <c r="T104" s="26">
        <f t="shared" ref="T104:V104" si="17">(T98+T100+T101+T102+T103)/5</f>
        <v>0.31</v>
      </c>
      <c r="U104" s="26">
        <f t="shared" si="17"/>
        <v>0.26999999999999996</v>
      </c>
      <c r="V104" s="26">
        <f t="shared" si="17"/>
        <v>0.29000000000000004</v>
      </c>
    </row>
    <row r="105" spans="1:2207" ht="50.25" customHeight="1" x14ac:dyDescent="0.25">
      <c r="A105" s="162"/>
      <c r="B105" s="141"/>
      <c r="C105" s="180"/>
      <c r="D105" s="158"/>
      <c r="E105" s="127"/>
      <c r="F105" s="234"/>
      <c r="G105" s="195" t="s">
        <v>152</v>
      </c>
      <c r="H105" s="126" t="s">
        <v>158</v>
      </c>
      <c r="I105" s="190" t="s">
        <v>159</v>
      </c>
      <c r="J105" s="190" t="s">
        <v>160</v>
      </c>
      <c r="K105" s="190" t="s">
        <v>161</v>
      </c>
      <c r="L105" s="125">
        <f>O105+P105+Q105+R105</f>
        <v>5400</v>
      </c>
      <c r="M105" s="125">
        <f>O105+P105+Q105+R105</f>
        <v>5400</v>
      </c>
      <c r="N105" s="132"/>
      <c r="O105" s="134">
        <f>450*3</f>
        <v>1350</v>
      </c>
      <c r="P105" s="134">
        <f>$O$105</f>
        <v>1350</v>
      </c>
      <c r="Q105" s="134">
        <f>$O$105</f>
        <v>1350</v>
      </c>
      <c r="R105" s="134">
        <f>$O$105</f>
        <v>1350</v>
      </c>
      <c r="S105" s="136">
        <v>0.25</v>
      </c>
      <c r="T105" s="136">
        <v>0.25</v>
      </c>
      <c r="U105" s="136">
        <v>0.25</v>
      </c>
      <c r="V105" s="136">
        <v>0.25</v>
      </c>
    </row>
    <row r="106" spans="1:2207" ht="60" customHeight="1" x14ac:dyDescent="0.25">
      <c r="A106" s="162"/>
      <c r="B106" s="141"/>
      <c r="C106" s="180"/>
      <c r="D106" s="158"/>
      <c r="E106" s="127"/>
      <c r="F106" s="234"/>
      <c r="G106" s="195"/>
      <c r="H106" s="126" t="s">
        <v>156</v>
      </c>
      <c r="I106" s="190"/>
      <c r="J106" s="190"/>
      <c r="K106" s="190"/>
      <c r="L106" s="125">
        <f>O106+P106+Q106+R106</f>
        <v>2500</v>
      </c>
      <c r="M106" s="125">
        <f>O106+P106+Q106+R106</f>
        <v>2500</v>
      </c>
      <c r="N106" s="132"/>
      <c r="O106" s="134">
        <v>0</v>
      </c>
      <c r="P106" s="134">
        <v>0</v>
      </c>
      <c r="Q106" s="134">
        <v>2500</v>
      </c>
      <c r="R106" s="134">
        <v>0</v>
      </c>
      <c r="S106" s="136">
        <v>0.1</v>
      </c>
      <c r="T106" s="136">
        <v>0.2</v>
      </c>
      <c r="U106" s="136">
        <v>0.5</v>
      </c>
      <c r="V106" s="136">
        <v>0.2</v>
      </c>
    </row>
    <row r="107" spans="1:2207" ht="55.5" customHeight="1" x14ac:dyDescent="0.25">
      <c r="A107" s="162"/>
      <c r="B107" s="141"/>
      <c r="C107" s="180"/>
      <c r="D107" s="158"/>
      <c r="E107" s="127"/>
      <c r="F107" s="234"/>
      <c r="G107" s="195"/>
      <c r="H107" s="126" t="s">
        <v>157</v>
      </c>
      <c r="I107" s="190"/>
      <c r="J107" s="190"/>
      <c r="K107" s="190"/>
      <c r="L107" s="125">
        <f>O107+P107+Q107+R107</f>
        <v>500</v>
      </c>
      <c r="M107" s="125">
        <f>L107</f>
        <v>500</v>
      </c>
      <c r="N107" s="132"/>
      <c r="O107" s="134">
        <v>0</v>
      </c>
      <c r="P107" s="134">
        <v>500</v>
      </c>
      <c r="Q107" s="134">
        <v>0</v>
      </c>
      <c r="R107" s="134">
        <v>0</v>
      </c>
      <c r="S107" s="136">
        <v>0.1</v>
      </c>
      <c r="T107" s="136">
        <v>0.5</v>
      </c>
      <c r="U107" s="136">
        <v>0.2</v>
      </c>
      <c r="V107" s="136">
        <v>0.2</v>
      </c>
    </row>
    <row r="108" spans="1:2207" ht="41.25" customHeight="1" x14ac:dyDescent="0.25">
      <c r="A108" s="162"/>
      <c r="B108" s="141"/>
      <c r="C108" s="180"/>
      <c r="D108" s="158"/>
      <c r="E108" s="127"/>
      <c r="F108" s="234"/>
      <c r="G108" s="196" t="s">
        <v>31</v>
      </c>
      <c r="H108" s="196"/>
      <c r="I108" s="196"/>
      <c r="J108" s="196"/>
      <c r="K108" s="196"/>
      <c r="L108" s="24">
        <f>SUM(L105:L107)</f>
        <v>8400</v>
      </c>
      <c r="M108" s="24">
        <f>SUM(M105:M107)</f>
        <v>8400</v>
      </c>
      <c r="N108" s="24"/>
      <c r="O108" s="25">
        <f>SUM(O105:O107)</f>
        <v>1350</v>
      </c>
      <c r="P108" s="25">
        <f>SUM(P105:P107)</f>
        <v>1850</v>
      </c>
      <c r="Q108" s="25">
        <f>SUM(Q105:Q107)</f>
        <v>3850</v>
      </c>
      <c r="R108" s="25">
        <f>SUM(R105:R107)</f>
        <v>1350</v>
      </c>
      <c r="S108" s="26">
        <f>(S105+S106+S107)/3</f>
        <v>0.15</v>
      </c>
      <c r="T108" s="26">
        <f t="shared" ref="T108:V108" si="18">(T105+T106+T107)/3</f>
        <v>0.31666666666666665</v>
      </c>
      <c r="U108" s="26">
        <f t="shared" si="18"/>
        <v>0.31666666666666665</v>
      </c>
      <c r="V108" s="26">
        <f t="shared" si="18"/>
        <v>0.21666666666666667</v>
      </c>
    </row>
    <row r="109" spans="1:2207" s="6" customFormat="1" ht="48" customHeight="1" x14ac:dyDescent="0.25">
      <c r="A109" s="162"/>
      <c r="B109" s="141"/>
      <c r="C109" s="180"/>
      <c r="D109" s="158"/>
      <c r="E109" s="127"/>
      <c r="F109" s="234"/>
      <c r="G109" s="157" t="s">
        <v>214</v>
      </c>
      <c r="H109" s="126" t="s">
        <v>215</v>
      </c>
      <c r="I109" s="239" t="s">
        <v>217</v>
      </c>
      <c r="J109" s="239" t="s">
        <v>218</v>
      </c>
      <c r="K109" s="239" t="s">
        <v>219</v>
      </c>
      <c r="L109" s="125">
        <f>O109+P109+Q109+R109</f>
        <v>4500</v>
      </c>
      <c r="M109" s="125">
        <f>L109</f>
        <v>4500</v>
      </c>
      <c r="N109" s="125"/>
      <c r="O109" s="134">
        <v>0</v>
      </c>
      <c r="P109" s="134">
        <v>0</v>
      </c>
      <c r="Q109" s="134">
        <f>450*5*2</f>
        <v>4500</v>
      </c>
      <c r="R109" s="134">
        <v>0</v>
      </c>
      <c r="S109" s="136">
        <v>0.05</v>
      </c>
      <c r="T109" s="136">
        <v>0.45</v>
      </c>
      <c r="U109" s="136">
        <v>0.5</v>
      </c>
      <c r="V109" s="136">
        <v>0</v>
      </c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  <c r="XP109" s="3"/>
      <c r="XQ109" s="3"/>
      <c r="XR109" s="3"/>
      <c r="XS109" s="3"/>
      <c r="XT109" s="3"/>
      <c r="XU109" s="3"/>
      <c r="XV109" s="3"/>
      <c r="XW109" s="3"/>
      <c r="XX109" s="3"/>
      <c r="XY109" s="3"/>
      <c r="XZ109" s="3"/>
      <c r="YA109" s="3"/>
      <c r="YB109" s="3"/>
      <c r="YC109" s="3"/>
      <c r="YD109" s="3"/>
      <c r="YE109" s="3"/>
      <c r="YF109" s="3"/>
      <c r="YG109" s="3"/>
      <c r="YH109" s="3"/>
      <c r="YI109" s="3"/>
      <c r="YJ109" s="3"/>
      <c r="YK109" s="3"/>
      <c r="YL109" s="3"/>
      <c r="YM109" s="3"/>
      <c r="YN109" s="3"/>
      <c r="YO109" s="3"/>
      <c r="YP109" s="3"/>
      <c r="YQ109" s="3"/>
      <c r="YR109" s="3"/>
      <c r="YS109" s="3"/>
      <c r="YT109" s="3"/>
      <c r="YU109" s="3"/>
      <c r="YV109" s="3"/>
      <c r="YW109" s="3"/>
      <c r="YX109" s="3"/>
      <c r="YY109" s="3"/>
      <c r="YZ109" s="3"/>
      <c r="ZA109" s="3"/>
      <c r="ZB109" s="3"/>
      <c r="ZC109" s="3"/>
      <c r="ZD109" s="3"/>
      <c r="ZE109" s="3"/>
      <c r="ZF109" s="3"/>
      <c r="ZG109" s="3"/>
      <c r="ZH109" s="3"/>
      <c r="ZI109" s="3"/>
      <c r="ZJ109" s="3"/>
      <c r="ZK109" s="3"/>
      <c r="ZL109" s="3"/>
      <c r="ZM109" s="3"/>
      <c r="ZN109" s="3"/>
      <c r="ZO109" s="3"/>
      <c r="ZP109" s="3"/>
      <c r="ZQ109" s="3"/>
      <c r="ZR109" s="3"/>
      <c r="ZS109" s="3"/>
      <c r="ZT109" s="3"/>
      <c r="ZU109" s="3"/>
      <c r="ZV109" s="3"/>
      <c r="ZW109" s="3"/>
      <c r="ZX109" s="3"/>
      <c r="ZY109" s="3"/>
      <c r="ZZ109" s="3"/>
      <c r="AAA109" s="3"/>
      <c r="AAB109" s="3"/>
      <c r="AAC109" s="3"/>
      <c r="AAD109" s="3"/>
      <c r="AAE109" s="3"/>
      <c r="AAF109" s="3"/>
      <c r="AAG109" s="3"/>
      <c r="AAH109" s="3"/>
      <c r="AAI109" s="3"/>
      <c r="AAJ109" s="3"/>
      <c r="AAK109" s="3"/>
      <c r="AAL109" s="3"/>
      <c r="AAM109" s="3"/>
      <c r="AAN109" s="3"/>
      <c r="AAO109" s="3"/>
      <c r="AAP109" s="3"/>
      <c r="AAQ109" s="3"/>
      <c r="AAR109" s="3"/>
      <c r="AAS109" s="3"/>
      <c r="AAT109" s="3"/>
      <c r="AAU109" s="3"/>
      <c r="AAV109" s="3"/>
      <c r="AAW109" s="3"/>
      <c r="AAX109" s="3"/>
      <c r="AAY109" s="3"/>
      <c r="AAZ109" s="3"/>
      <c r="ABA109" s="3"/>
      <c r="ABB109" s="3"/>
      <c r="ABC109" s="3"/>
      <c r="ABD109" s="3"/>
      <c r="ABE109" s="3"/>
      <c r="ABF109" s="3"/>
      <c r="ABG109" s="3"/>
      <c r="ABH109" s="3"/>
      <c r="ABI109" s="3"/>
      <c r="ABJ109" s="3"/>
      <c r="ABK109" s="3"/>
      <c r="ABL109" s="3"/>
      <c r="ABM109" s="3"/>
      <c r="ABN109" s="3"/>
      <c r="ABO109" s="3"/>
      <c r="ABP109" s="3"/>
      <c r="ABQ109" s="3"/>
      <c r="ABR109" s="3"/>
      <c r="ABS109" s="3"/>
      <c r="ABT109" s="3"/>
      <c r="ABU109" s="3"/>
      <c r="ABV109" s="3"/>
      <c r="ABW109" s="3"/>
      <c r="ABX109" s="3"/>
      <c r="ABY109" s="3"/>
      <c r="ABZ109" s="3"/>
      <c r="ACA109" s="3"/>
      <c r="ACB109" s="3"/>
      <c r="ACC109" s="3"/>
      <c r="ACD109" s="3"/>
      <c r="ACE109" s="3"/>
      <c r="ACF109" s="3"/>
      <c r="ACG109" s="3"/>
      <c r="ACH109" s="3"/>
      <c r="ACI109" s="3"/>
      <c r="ACJ109" s="3"/>
      <c r="ACK109" s="3"/>
      <c r="ACL109" s="3"/>
      <c r="ACM109" s="3"/>
      <c r="ACN109" s="3"/>
      <c r="ACO109" s="3"/>
      <c r="ACP109" s="3"/>
      <c r="ACQ109" s="3"/>
      <c r="ACR109" s="3"/>
      <c r="ACS109" s="3"/>
      <c r="ACT109" s="3"/>
      <c r="ACU109" s="3"/>
      <c r="ACV109" s="3"/>
      <c r="ACW109" s="3"/>
      <c r="ACX109" s="3"/>
      <c r="ACY109" s="3"/>
      <c r="ACZ109" s="3"/>
      <c r="ADA109" s="3"/>
      <c r="ADB109" s="3"/>
      <c r="ADC109" s="3"/>
      <c r="ADD109" s="3"/>
      <c r="ADE109" s="3"/>
      <c r="ADF109" s="3"/>
      <c r="ADG109" s="3"/>
      <c r="ADH109" s="3"/>
      <c r="ADI109" s="3"/>
      <c r="ADJ109" s="3"/>
      <c r="ADK109" s="3"/>
      <c r="ADL109" s="3"/>
      <c r="ADM109" s="3"/>
      <c r="ADN109" s="3"/>
      <c r="ADO109" s="3"/>
      <c r="ADP109" s="3"/>
      <c r="ADQ109" s="3"/>
      <c r="ADR109" s="3"/>
      <c r="ADS109" s="3"/>
      <c r="ADT109" s="3"/>
      <c r="ADU109" s="3"/>
      <c r="ADV109" s="3"/>
      <c r="ADW109" s="3"/>
      <c r="ADX109" s="3"/>
      <c r="ADY109" s="3"/>
      <c r="ADZ109" s="3"/>
      <c r="AEA109" s="3"/>
      <c r="AEB109" s="3"/>
      <c r="AEC109" s="3"/>
      <c r="AED109" s="3"/>
      <c r="AEE109" s="3"/>
      <c r="AEF109" s="3"/>
      <c r="AEG109" s="3"/>
      <c r="AEH109" s="3"/>
      <c r="AEI109" s="3"/>
      <c r="AEJ109" s="3"/>
      <c r="AEK109" s="3"/>
      <c r="AEL109" s="3"/>
      <c r="AEM109" s="3"/>
      <c r="AEN109" s="3"/>
      <c r="AEO109" s="3"/>
      <c r="AEP109" s="3"/>
      <c r="AEQ109" s="3"/>
      <c r="AER109" s="3"/>
      <c r="AES109" s="3"/>
      <c r="AET109" s="3"/>
      <c r="AEU109" s="3"/>
      <c r="AEV109" s="3"/>
      <c r="AEW109" s="3"/>
      <c r="AEX109" s="3"/>
      <c r="AEY109" s="3"/>
      <c r="AEZ109" s="3"/>
      <c r="AFA109" s="3"/>
      <c r="AFB109" s="3"/>
      <c r="AFC109" s="3"/>
      <c r="AFD109" s="3"/>
      <c r="AFE109" s="3"/>
      <c r="AFF109" s="3"/>
      <c r="AFG109" s="3"/>
      <c r="AFH109" s="3"/>
      <c r="AFI109" s="3"/>
      <c r="AFJ109" s="3"/>
      <c r="AFK109" s="3"/>
      <c r="AFL109" s="3"/>
      <c r="AFM109" s="3"/>
      <c r="AFN109" s="3"/>
      <c r="AFO109" s="3"/>
      <c r="AFP109" s="3"/>
      <c r="AFQ109" s="3"/>
      <c r="AFR109" s="3"/>
      <c r="AFS109" s="3"/>
      <c r="AFT109" s="3"/>
      <c r="AFU109" s="3"/>
      <c r="AFV109" s="3"/>
      <c r="AFW109" s="3"/>
      <c r="AFX109" s="3"/>
      <c r="AFY109" s="3"/>
      <c r="AFZ109" s="3"/>
      <c r="AGA109" s="3"/>
      <c r="AGB109" s="3"/>
      <c r="AGC109" s="3"/>
      <c r="AGD109" s="3"/>
      <c r="AGE109" s="3"/>
      <c r="AGF109" s="3"/>
      <c r="AGG109" s="3"/>
      <c r="AGH109" s="3"/>
      <c r="AGI109" s="3"/>
      <c r="AGJ109" s="3"/>
      <c r="AGK109" s="3"/>
      <c r="AGL109" s="3"/>
      <c r="AGM109" s="3"/>
      <c r="AGN109" s="3"/>
      <c r="AGO109" s="3"/>
      <c r="AGP109" s="3"/>
      <c r="AGQ109" s="3"/>
      <c r="AGR109" s="3"/>
      <c r="AGS109" s="3"/>
      <c r="AGT109" s="3"/>
      <c r="AGU109" s="3"/>
      <c r="AGV109" s="3"/>
      <c r="AGW109" s="3"/>
      <c r="AGX109" s="3"/>
      <c r="AGY109" s="3"/>
      <c r="AGZ109" s="3"/>
      <c r="AHA109" s="3"/>
      <c r="AHB109" s="3"/>
      <c r="AHC109" s="3"/>
      <c r="AHD109" s="3"/>
      <c r="AHE109" s="3"/>
      <c r="AHF109" s="3"/>
      <c r="AHG109" s="3"/>
      <c r="AHH109" s="3"/>
      <c r="AHI109" s="3"/>
      <c r="AHJ109" s="3"/>
      <c r="AHK109" s="3"/>
      <c r="AHL109" s="3"/>
      <c r="AHM109" s="3"/>
      <c r="AHN109" s="3"/>
      <c r="AHO109" s="3"/>
      <c r="AHP109" s="3"/>
      <c r="AHQ109" s="3"/>
      <c r="AHR109" s="3"/>
      <c r="AHS109" s="3"/>
      <c r="AHT109" s="3"/>
      <c r="AHU109" s="3"/>
      <c r="AHV109" s="3"/>
      <c r="AHW109" s="3"/>
      <c r="AHX109" s="3"/>
      <c r="AHY109" s="3"/>
      <c r="AHZ109" s="3"/>
      <c r="AIA109" s="3"/>
      <c r="AIB109" s="3"/>
      <c r="AIC109" s="3"/>
      <c r="AID109" s="3"/>
      <c r="AIE109" s="3"/>
      <c r="AIF109" s="3"/>
      <c r="AIG109" s="3"/>
      <c r="AIH109" s="3"/>
      <c r="AII109" s="3"/>
      <c r="AIJ109" s="3"/>
      <c r="AIK109" s="3"/>
      <c r="AIL109" s="3"/>
      <c r="AIM109" s="3"/>
      <c r="AIN109" s="3"/>
      <c r="AIO109" s="3"/>
      <c r="AIP109" s="3"/>
      <c r="AIQ109" s="3"/>
      <c r="AIR109" s="3"/>
      <c r="AIS109" s="3"/>
      <c r="AIT109" s="3"/>
      <c r="AIU109" s="3"/>
      <c r="AIV109" s="3"/>
      <c r="AIW109" s="3"/>
      <c r="AIX109" s="3"/>
      <c r="AIY109" s="3"/>
      <c r="AIZ109" s="3"/>
      <c r="AJA109" s="3"/>
      <c r="AJB109" s="3"/>
      <c r="AJC109" s="3"/>
      <c r="AJD109" s="3"/>
      <c r="AJE109" s="3"/>
      <c r="AJF109" s="3"/>
      <c r="AJG109" s="3"/>
      <c r="AJH109" s="3"/>
      <c r="AJI109" s="3"/>
      <c r="AJJ109" s="3"/>
      <c r="AJK109" s="3"/>
      <c r="AJL109" s="3"/>
      <c r="AJM109" s="3"/>
      <c r="AJN109" s="3"/>
      <c r="AJO109" s="3"/>
      <c r="AJP109" s="3"/>
      <c r="AJQ109" s="3"/>
      <c r="AJR109" s="3"/>
      <c r="AJS109" s="3"/>
      <c r="AJT109" s="3"/>
      <c r="AJU109" s="3"/>
      <c r="AJV109" s="3"/>
      <c r="AJW109" s="3"/>
      <c r="AJX109" s="3"/>
      <c r="AJY109" s="3"/>
      <c r="AJZ109" s="3"/>
      <c r="AKA109" s="3"/>
      <c r="AKB109" s="3"/>
      <c r="AKC109" s="3"/>
      <c r="AKD109" s="3"/>
      <c r="AKE109" s="3"/>
      <c r="AKF109" s="3"/>
      <c r="AKG109" s="3"/>
      <c r="AKH109" s="3"/>
      <c r="AKI109" s="3"/>
      <c r="AKJ109" s="3"/>
      <c r="AKK109" s="3"/>
      <c r="AKL109" s="3"/>
      <c r="AKM109" s="3"/>
      <c r="AKN109" s="3"/>
      <c r="AKO109" s="3"/>
      <c r="AKP109" s="3"/>
      <c r="AKQ109" s="3"/>
      <c r="AKR109" s="3"/>
      <c r="AKS109" s="3"/>
      <c r="AKT109" s="3"/>
      <c r="AKU109" s="3"/>
      <c r="AKV109" s="3"/>
      <c r="AKW109" s="3"/>
      <c r="AKX109" s="3"/>
      <c r="AKY109" s="3"/>
      <c r="AKZ109" s="3"/>
      <c r="ALA109" s="3"/>
      <c r="ALB109" s="3"/>
      <c r="ALC109" s="3"/>
      <c r="ALD109" s="3"/>
      <c r="ALE109" s="3"/>
      <c r="ALF109" s="3"/>
      <c r="ALG109" s="3"/>
      <c r="ALH109" s="3"/>
      <c r="ALI109" s="3"/>
      <c r="ALJ109" s="3"/>
      <c r="ALK109" s="3"/>
      <c r="ALL109" s="3"/>
      <c r="ALM109" s="3"/>
      <c r="ALN109" s="3"/>
      <c r="ALO109" s="3"/>
      <c r="ALP109" s="3"/>
      <c r="ALQ109" s="3"/>
      <c r="ALR109" s="3"/>
      <c r="ALS109" s="3"/>
      <c r="ALT109" s="3"/>
      <c r="ALU109" s="3"/>
      <c r="ALV109" s="3"/>
      <c r="ALW109" s="3"/>
      <c r="ALX109" s="3"/>
      <c r="ALY109" s="3"/>
      <c r="ALZ109" s="3"/>
      <c r="AMA109" s="3"/>
      <c r="AMB109" s="3"/>
      <c r="AMC109" s="3"/>
      <c r="AMD109" s="3"/>
      <c r="AME109" s="3"/>
      <c r="AMF109" s="3"/>
      <c r="AMG109" s="3"/>
      <c r="AMH109" s="3"/>
      <c r="AMI109" s="3"/>
      <c r="AMJ109" s="3"/>
      <c r="AMK109" s="3"/>
      <c r="AML109" s="3"/>
      <c r="AMM109" s="3"/>
      <c r="AMN109" s="3"/>
      <c r="AMO109" s="3"/>
      <c r="AMP109" s="3"/>
      <c r="AMQ109" s="3"/>
      <c r="AMR109" s="3"/>
      <c r="AMS109" s="3"/>
      <c r="AMT109" s="3"/>
      <c r="AMU109" s="3"/>
      <c r="AMV109" s="3"/>
      <c r="AMW109" s="3"/>
      <c r="AMX109" s="3"/>
      <c r="AMY109" s="3"/>
      <c r="AMZ109" s="3"/>
      <c r="ANA109" s="3"/>
      <c r="ANB109" s="3"/>
      <c r="ANC109" s="3"/>
      <c r="AND109" s="3"/>
      <c r="ANE109" s="3"/>
      <c r="ANF109" s="3"/>
      <c r="ANG109" s="3"/>
      <c r="ANH109" s="3"/>
      <c r="ANI109" s="3"/>
      <c r="ANJ109" s="3"/>
      <c r="ANK109" s="3"/>
      <c r="ANL109" s="3"/>
      <c r="ANM109" s="3"/>
      <c r="ANN109" s="3"/>
      <c r="ANO109" s="3"/>
      <c r="ANP109" s="3"/>
      <c r="ANQ109" s="3"/>
      <c r="ANR109" s="3"/>
      <c r="ANS109" s="3"/>
      <c r="ANT109" s="3"/>
      <c r="ANU109" s="3"/>
      <c r="ANV109" s="3"/>
      <c r="ANW109" s="3"/>
      <c r="ANX109" s="3"/>
      <c r="ANY109" s="3"/>
      <c r="ANZ109" s="3"/>
      <c r="AOA109" s="3"/>
      <c r="AOB109" s="3"/>
      <c r="AOC109" s="3"/>
      <c r="AOD109" s="3"/>
      <c r="AOE109" s="3"/>
      <c r="AOF109" s="3"/>
      <c r="AOG109" s="3"/>
      <c r="AOH109" s="3"/>
      <c r="AOI109" s="3"/>
      <c r="AOJ109" s="3"/>
      <c r="AOK109" s="3"/>
      <c r="AOL109" s="3"/>
      <c r="AOM109" s="3"/>
      <c r="AON109" s="3"/>
      <c r="AOO109" s="3"/>
      <c r="AOP109" s="3"/>
      <c r="AOQ109" s="3"/>
      <c r="AOR109" s="3"/>
      <c r="AOS109" s="3"/>
      <c r="AOT109" s="3"/>
      <c r="AOU109" s="3"/>
      <c r="AOV109" s="3"/>
      <c r="AOW109" s="3"/>
      <c r="AOX109" s="3"/>
      <c r="AOY109" s="3"/>
      <c r="AOZ109" s="3"/>
      <c r="APA109" s="3"/>
      <c r="APB109" s="3"/>
      <c r="APC109" s="3"/>
      <c r="APD109" s="3"/>
      <c r="APE109" s="3"/>
      <c r="APF109" s="3"/>
      <c r="APG109" s="3"/>
      <c r="APH109" s="3"/>
      <c r="API109" s="3"/>
      <c r="APJ109" s="3"/>
      <c r="APK109" s="3"/>
      <c r="APL109" s="3"/>
      <c r="APM109" s="3"/>
      <c r="APN109" s="3"/>
      <c r="APO109" s="3"/>
      <c r="APP109" s="3"/>
      <c r="APQ109" s="3"/>
      <c r="APR109" s="3"/>
      <c r="APS109" s="3"/>
      <c r="APT109" s="3"/>
      <c r="APU109" s="3"/>
      <c r="APV109" s="3"/>
      <c r="APW109" s="3"/>
      <c r="APX109" s="3"/>
      <c r="APY109" s="3"/>
      <c r="APZ109" s="3"/>
      <c r="AQA109" s="3"/>
      <c r="AQB109" s="3"/>
      <c r="AQC109" s="3"/>
      <c r="AQD109" s="3"/>
      <c r="AQE109" s="3"/>
      <c r="AQF109" s="3"/>
      <c r="AQG109" s="3"/>
      <c r="AQH109" s="3"/>
      <c r="AQI109" s="3"/>
      <c r="AQJ109" s="3"/>
      <c r="AQK109" s="3"/>
      <c r="AQL109" s="3"/>
      <c r="AQM109" s="3"/>
      <c r="AQN109" s="3"/>
      <c r="AQO109" s="3"/>
      <c r="AQP109" s="3"/>
      <c r="AQQ109" s="3"/>
      <c r="AQR109" s="3"/>
      <c r="AQS109" s="3"/>
      <c r="AQT109" s="3"/>
      <c r="AQU109" s="3"/>
      <c r="AQV109" s="3"/>
      <c r="AQW109" s="3"/>
      <c r="AQX109" s="3"/>
      <c r="AQY109" s="3"/>
      <c r="AQZ109" s="3"/>
      <c r="ARA109" s="3"/>
      <c r="ARB109" s="3"/>
      <c r="ARC109" s="3"/>
      <c r="ARD109" s="3"/>
      <c r="ARE109" s="3"/>
      <c r="ARF109" s="3"/>
      <c r="ARG109" s="3"/>
      <c r="ARH109" s="3"/>
      <c r="ARI109" s="3"/>
      <c r="ARJ109" s="3"/>
      <c r="ARK109" s="3"/>
      <c r="ARL109" s="3"/>
      <c r="ARM109" s="3"/>
      <c r="ARN109" s="3"/>
      <c r="ARO109" s="3"/>
      <c r="ARP109" s="3"/>
      <c r="ARQ109" s="3"/>
      <c r="ARR109" s="3"/>
      <c r="ARS109" s="3"/>
      <c r="ART109" s="3"/>
      <c r="ARU109" s="3"/>
      <c r="ARV109" s="3"/>
      <c r="ARW109" s="3"/>
      <c r="ARX109" s="3"/>
      <c r="ARY109" s="3"/>
      <c r="ARZ109" s="3"/>
      <c r="ASA109" s="3"/>
      <c r="ASB109" s="3"/>
      <c r="ASC109" s="3"/>
      <c r="ASD109" s="3"/>
      <c r="ASE109" s="3"/>
      <c r="ASF109" s="3"/>
      <c r="ASG109" s="3"/>
      <c r="ASH109" s="3"/>
      <c r="ASI109" s="3"/>
      <c r="ASJ109" s="3"/>
      <c r="ASK109" s="3"/>
      <c r="ASL109" s="3"/>
      <c r="ASM109" s="3"/>
      <c r="ASN109" s="3"/>
      <c r="ASO109" s="3"/>
      <c r="ASP109" s="3"/>
      <c r="ASQ109" s="3"/>
      <c r="ASR109" s="3"/>
      <c r="ASS109" s="3"/>
      <c r="AST109" s="3"/>
      <c r="ASU109" s="3"/>
      <c r="ASV109" s="3"/>
      <c r="ASW109" s="3"/>
      <c r="ASX109" s="3"/>
      <c r="ASY109" s="3"/>
      <c r="ASZ109" s="3"/>
      <c r="ATA109" s="3"/>
      <c r="ATB109" s="3"/>
      <c r="ATC109" s="3"/>
      <c r="ATD109" s="3"/>
      <c r="ATE109" s="3"/>
      <c r="ATF109" s="3"/>
      <c r="ATG109" s="3"/>
      <c r="ATH109" s="3"/>
      <c r="ATI109" s="3"/>
      <c r="ATJ109" s="3"/>
      <c r="ATK109" s="3"/>
      <c r="ATL109" s="3"/>
      <c r="ATM109" s="3"/>
      <c r="ATN109" s="3"/>
      <c r="ATO109" s="3"/>
      <c r="ATP109" s="3"/>
      <c r="ATQ109" s="3"/>
      <c r="ATR109" s="3"/>
      <c r="ATS109" s="3"/>
      <c r="ATT109" s="3"/>
      <c r="ATU109" s="3"/>
      <c r="ATV109" s="3"/>
      <c r="ATW109" s="3"/>
      <c r="ATX109" s="3"/>
      <c r="ATY109" s="3"/>
      <c r="ATZ109" s="3"/>
      <c r="AUA109" s="3"/>
      <c r="AUB109" s="3"/>
      <c r="AUC109" s="3"/>
      <c r="AUD109" s="3"/>
      <c r="AUE109" s="3"/>
      <c r="AUF109" s="3"/>
      <c r="AUG109" s="3"/>
      <c r="AUH109" s="3"/>
      <c r="AUI109" s="3"/>
      <c r="AUJ109" s="3"/>
      <c r="AUK109" s="3"/>
      <c r="AUL109" s="3"/>
      <c r="AUM109" s="3"/>
      <c r="AUN109" s="3"/>
      <c r="AUO109" s="3"/>
      <c r="AUP109" s="3"/>
      <c r="AUQ109" s="3"/>
      <c r="AUR109" s="3"/>
      <c r="AUS109" s="3"/>
      <c r="AUT109" s="3"/>
      <c r="AUU109" s="3"/>
      <c r="AUV109" s="3"/>
      <c r="AUW109" s="3"/>
      <c r="AUX109" s="3"/>
      <c r="AUY109" s="3"/>
      <c r="AUZ109" s="3"/>
      <c r="AVA109" s="3"/>
      <c r="AVB109" s="3"/>
      <c r="AVC109" s="3"/>
      <c r="AVD109" s="3"/>
      <c r="AVE109" s="3"/>
      <c r="AVF109" s="3"/>
      <c r="AVG109" s="3"/>
      <c r="AVH109" s="3"/>
      <c r="AVI109" s="3"/>
      <c r="AVJ109" s="3"/>
      <c r="AVK109" s="3"/>
      <c r="AVL109" s="3"/>
      <c r="AVM109" s="3"/>
      <c r="AVN109" s="3"/>
      <c r="AVO109" s="3"/>
      <c r="AVP109" s="3"/>
      <c r="AVQ109" s="3"/>
      <c r="AVR109" s="3"/>
      <c r="AVS109" s="3"/>
      <c r="AVT109" s="3"/>
      <c r="AVU109" s="3"/>
      <c r="AVV109" s="3"/>
      <c r="AVW109" s="3"/>
      <c r="AVX109" s="3"/>
      <c r="AVY109" s="3"/>
      <c r="AVZ109" s="3"/>
      <c r="AWA109" s="3"/>
      <c r="AWB109" s="3"/>
      <c r="AWC109" s="3"/>
      <c r="AWD109" s="3"/>
      <c r="AWE109" s="3"/>
      <c r="AWF109" s="3"/>
      <c r="AWG109" s="3"/>
      <c r="AWH109" s="3"/>
      <c r="AWI109" s="3"/>
      <c r="AWJ109" s="3"/>
      <c r="AWK109" s="3"/>
      <c r="AWL109" s="3"/>
      <c r="AWM109" s="3"/>
      <c r="AWN109" s="3"/>
      <c r="AWO109" s="3"/>
      <c r="AWP109" s="3"/>
      <c r="AWQ109" s="3"/>
      <c r="AWR109" s="3"/>
      <c r="AWS109" s="3"/>
      <c r="AWT109" s="3"/>
      <c r="AWU109" s="3"/>
      <c r="AWV109" s="3"/>
      <c r="AWW109" s="3"/>
      <c r="AWX109" s="3"/>
      <c r="AWY109" s="3"/>
      <c r="AWZ109" s="3"/>
      <c r="AXA109" s="3"/>
      <c r="AXB109" s="3"/>
      <c r="AXC109" s="3"/>
      <c r="AXD109" s="3"/>
      <c r="AXE109" s="3"/>
      <c r="AXF109" s="3"/>
      <c r="AXG109" s="3"/>
      <c r="AXH109" s="3"/>
      <c r="AXI109" s="3"/>
      <c r="AXJ109" s="3"/>
      <c r="AXK109" s="3"/>
      <c r="AXL109" s="3"/>
      <c r="AXM109" s="3"/>
      <c r="AXN109" s="3"/>
      <c r="AXO109" s="3"/>
      <c r="AXP109" s="3"/>
      <c r="AXQ109" s="3"/>
      <c r="AXR109" s="3"/>
      <c r="AXS109" s="3"/>
      <c r="AXT109" s="3"/>
      <c r="AXU109" s="3"/>
      <c r="AXV109" s="3"/>
      <c r="AXW109" s="3"/>
      <c r="AXX109" s="3"/>
      <c r="AXY109" s="3"/>
      <c r="AXZ109" s="3"/>
      <c r="AYA109" s="3"/>
      <c r="AYB109" s="3"/>
      <c r="AYC109" s="3"/>
      <c r="AYD109" s="3"/>
      <c r="AYE109" s="3"/>
      <c r="AYF109" s="3"/>
      <c r="AYG109" s="3"/>
      <c r="AYH109" s="3"/>
      <c r="AYI109" s="3"/>
      <c r="AYJ109" s="3"/>
      <c r="AYK109" s="3"/>
      <c r="AYL109" s="3"/>
      <c r="AYM109" s="3"/>
      <c r="AYN109" s="3"/>
      <c r="AYO109" s="3"/>
      <c r="AYP109" s="3"/>
      <c r="AYQ109" s="3"/>
      <c r="AYR109" s="3"/>
      <c r="AYS109" s="3"/>
      <c r="AYT109" s="3"/>
      <c r="AYU109" s="3"/>
      <c r="AYV109" s="3"/>
      <c r="AYW109" s="3"/>
      <c r="AYX109" s="3"/>
      <c r="AYY109" s="3"/>
      <c r="AYZ109" s="3"/>
      <c r="AZA109" s="3"/>
      <c r="AZB109" s="3"/>
      <c r="AZC109" s="3"/>
      <c r="AZD109" s="3"/>
      <c r="AZE109" s="3"/>
      <c r="AZF109" s="3"/>
      <c r="AZG109" s="3"/>
      <c r="AZH109" s="3"/>
      <c r="AZI109" s="3"/>
      <c r="AZJ109" s="3"/>
      <c r="AZK109" s="3"/>
      <c r="AZL109" s="3"/>
      <c r="AZM109" s="3"/>
      <c r="AZN109" s="3"/>
      <c r="AZO109" s="3"/>
      <c r="AZP109" s="3"/>
      <c r="AZQ109" s="3"/>
      <c r="AZR109" s="3"/>
      <c r="AZS109" s="3"/>
      <c r="AZT109" s="3"/>
      <c r="AZU109" s="3"/>
      <c r="AZV109" s="3"/>
      <c r="AZW109" s="3"/>
      <c r="AZX109" s="3"/>
      <c r="AZY109" s="3"/>
      <c r="AZZ109" s="3"/>
      <c r="BAA109" s="3"/>
      <c r="BAB109" s="3"/>
      <c r="BAC109" s="3"/>
      <c r="BAD109" s="3"/>
      <c r="BAE109" s="3"/>
      <c r="BAF109" s="3"/>
      <c r="BAG109" s="3"/>
      <c r="BAH109" s="3"/>
      <c r="BAI109" s="3"/>
      <c r="BAJ109" s="3"/>
      <c r="BAK109" s="3"/>
      <c r="BAL109" s="3"/>
      <c r="BAM109" s="3"/>
      <c r="BAN109" s="3"/>
      <c r="BAO109" s="3"/>
      <c r="BAP109" s="3"/>
      <c r="BAQ109" s="3"/>
      <c r="BAR109" s="3"/>
      <c r="BAS109" s="3"/>
      <c r="BAT109" s="3"/>
      <c r="BAU109" s="3"/>
      <c r="BAV109" s="3"/>
      <c r="BAW109" s="3"/>
      <c r="BAX109" s="3"/>
      <c r="BAY109" s="3"/>
      <c r="BAZ109" s="3"/>
      <c r="BBA109" s="3"/>
      <c r="BBB109" s="3"/>
      <c r="BBC109" s="3"/>
      <c r="BBD109" s="3"/>
      <c r="BBE109" s="3"/>
      <c r="BBF109" s="3"/>
      <c r="BBG109" s="3"/>
      <c r="BBH109" s="3"/>
      <c r="BBI109" s="3"/>
      <c r="BBJ109" s="3"/>
      <c r="BBK109" s="3"/>
      <c r="BBL109" s="3"/>
      <c r="BBM109" s="3"/>
      <c r="BBN109" s="3"/>
      <c r="BBO109" s="3"/>
      <c r="BBP109" s="3"/>
      <c r="BBQ109" s="3"/>
      <c r="BBR109" s="3"/>
      <c r="BBS109" s="3"/>
      <c r="BBT109" s="3"/>
      <c r="BBU109" s="3"/>
      <c r="BBV109" s="3"/>
      <c r="BBW109" s="3"/>
      <c r="BBX109" s="3"/>
      <c r="BBY109" s="3"/>
      <c r="BBZ109" s="3"/>
      <c r="BCA109" s="3"/>
      <c r="BCB109" s="3"/>
      <c r="BCC109" s="3"/>
      <c r="BCD109" s="3"/>
      <c r="BCE109" s="3"/>
      <c r="BCF109" s="3"/>
      <c r="BCG109" s="3"/>
      <c r="BCH109" s="3"/>
      <c r="BCI109" s="3"/>
      <c r="BCJ109" s="3"/>
      <c r="BCK109" s="3"/>
      <c r="BCL109" s="3"/>
      <c r="BCM109" s="3"/>
      <c r="BCN109" s="3"/>
      <c r="BCO109" s="3"/>
      <c r="BCP109" s="3"/>
      <c r="BCQ109" s="3"/>
      <c r="BCR109" s="3"/>
      <c r="BCS109" s="3"/>
      <c r="BCT109" s="3"/>
      <c r="BCU109" s="3"/>
      <c r="BCV109" s="3"/>
      <c r="BCW109" s="3"/>
      <c r="BCX109" s="3"/>
      <c r="BCY109" s="3"/>
      <c r="BCZ109" s="3"/>
      <c r="BDA109" s="3"/>
      <c r="BDB109" s="3"/>
      <c r="BDC109" s="3"/>
      <c r="BDD109" s="3"/>
      <c r="BDE109" s="3"/>
      <c r="BDF109" s="3"/>
      <c r="BDG109" s="3"/>
      <c r="BDH109" s="3"/>
      <c r="BDI109" s="3"/>
      <c r="BDJ109" s="3"/>
      <c r="BDK109" s="3"/>
      <c r="BDL109" s="3"/>
      <c r="BDM109" s="3"/>
      <c r="BDN109" s="3"/>
      <c r="BDO109" s="3"/>
      <c r="BDP109" s="3"/>
      <c r="BDQ109" s="3"/>
      <c r="BDR109" s="3"/>
      <c r="BDS109" s="3"/>
      <c r="BDT109" s="3"/>
      <c r="BDU109" s="3"/>
      <c r="BDV109" s="3"/>
      <c r="BDW109" s="3"/>
      <c r="BDX109" s="3"/>
      <c r="BDY109" s="3"/>
      <c r="BDZ109" s="3"/>
      <c r="BEA109" s="3"/>
      <c r="BEB109" s="3"/>
      <c r="BEC109" s="3"/>
      <c r="BED109" s="3"/>
      <c r="BEE109" s="3"/>
      <c r="BEF109" s="3"/>
      <c r="BEG109" s="3"/>
      <c r="BEH109" s="3"/>
      <c r="BEI109" s="3"/>
      <c r="BEJ109" s="3"/>
      <c r="BEK109" s="3"/>
      <c r="BEL109" s="3"/>
      <c r="BEM109" s="3"/>
      <c r="BEN109" s="3"/>
      <c r="BEO109" s="3"/>
      <c r="BEP109" s="3"/>
      <c r="BEQ109" s="3"/>
      <c r="BER109" s="3"/>
      <c r="BES109" s="3"/>
      <c r="BET109" s="3"/>
      <c r="BEU109" s="3"/>
      <c r="BEV109" s="3"/>
      <c r="BEW109" s="3"/>
      <c r="BEX109" s="3"/>
      <c r="BEY109" s="3"/>
      <c r="BEZ109" s="3"/>
      <c r="BFA109" s="3"/>
      <c r="BFB109" s="3"/>
      <c r="BFC109" s="3"/>
      <c r="BFD109" s="3"/>
      <c r="BFE109" s="3"/>
      <c r="BFF109" s="3"/>
      <c r="BFG109" s="3"/>
      <c r="BFH109" s="3"/>
      <c r="BFI109" s="3"/>
      <c r="BFJ109" s="3"/>
      <c r="BFK109" s="3"/>
      <c r="BFL109" s="3"/>
      <c r="BFM109" s="3"/>
      <c r="BFN109" s="3"/>
      <c r="BFO109" s="3"/>
      <c r="BFP109" s="3"/>
      <c r="BFQ109" s="3"/>
      <c r="BFR109" s="3"/>
      <c r="BFS109" s="3"/>
      <c r="BFT109" s="3"/>
      <c r="BFU109" s="3"/>
      <c r="BFV109" s="3"/>
      <c r="BFW109" s="3"/>
      <c r="BFX109" s="3"/>
      <c r="BFY109" s="3"/>
      <c r="BFZ109" s="3"/>
      <c r="BGA109" s="3"/>
      <c r="BGB109" s="3"/>
      <c r="BGC109" s="3"/>
      <c r="BGD109" s="3"/>
      <c r="BGE109" s="3"/>
      <c r="BGF109" s="3"/>
      <c r="BGG109" s="3"/>
      <c r="BGH109" s="3"/>
      <c r="BGI109" s="3"/>
      <c r="BGJ109" s="3"/>
      <c r="BGK109" s="3"/>
      <c r="BGL109" s="3"/>
      <c r="BGM109" s="3"/>
      <c r="BGN109" s="3"/>
      <c r="BGO109" s="3"/>
      <c r="BGP109" s="3"/>
      <c r="BGQ109" s="3"/>
      <c r="BGR109" s="3"/>
      <c r="BGS109" s="3"/>
      <c r="BGT109" s="3"/>
      <c r="BGU109" s="3"/>
      <c r="BGV109" s="3"/>
      <c r="BGW109" s="3"/>
      <c r="BGX109" s="3"/>
      <c r="BGY109" s="3"/>
      <c r="BGZ109" s="3"/>
      <c r="BHA109" s="3"/>
      <c r="BHB109" s="3"/>
      <c r="BHC109" s="3"/>
      <c r="BHD109" s="3"/>
      <c r="BHE109" s="3"/>
      <c r="BHF109" s="3"/>
      <c r="BHG109" s="3"/>
      <c r="BHH109" s="3"/>
      <c r="BHI109" s="3"/>
      <c r="BHJ109" s="3"/>
      <c r="BHK109" s="3"/>
      <c r="BHL109" s="3"/>
      <c r="BHM109" s="3"/>
      <c r="BHN109" s="3"/>
      <c r="BHO109" s="3"/>
      <c r="BHP109" s="3"/>
      <c r="BHQ109" s="3"/>
      <c r="BHR109" s="3"/>
      <c r="BHS109" s="3"/>
      <c r="BHT109" s="3"/>
      <c r="BHU109" s="3"/>
      <c r="BHV109" s="3"/>
      <c r="BHW109" s="3"/>
      <c r="BHX109" s="3"/>
      <c r="BHY109" s="3"/>
      <c r="BHZ109" s="3"/>
      <c r="BIA109" s="3"/>
      <c r="BIB109" s="3"/>
      <c r="BIC109" s="3"/>
      <c r="BID109" s="3"/>
      <c r="BIE109" s="3"/>
      <c r="BIF109" s="3"/>
      <c r="BIG109" s="3"/>
      <c r="BIH109" s="3"/>
      <c r="BII109" s="3"/>
      <c r="BIJ109" s="3"/>
      <c r="BIK109" s="3"/>
      <c r="BIL109" s="3"/>
      <c r="BIM109" s="3"/>
      <c r="BIN109" s="3"/>
      <c r="BIO109" s="3"/>
      <c r="BIP109" s="3"/>
      <c r="BIQ109" s="3"/>
      <c r="BIR109" s="3"/>
      <c r="BIS109" s="3"/>
      <c r="BIT109" s="3"/>
      <c r="BIU109" s="3"/>
      <c r="BIV109" s="3"/>
      <c r="BIW109" s="3"/>
      <c r="BIX109" s="3"/>
      <c r="BIY109" s="3"/>
      <c r="BIZ109" s="3"/>
      <c r="BJA109" s="3"/>
      <c r="BJB109" s="3"/>
      <c r="BJC109" s="3"/>
      <c r="BJD109" s="3"/>
      <c r="BJE109" s="3"/>
      <c r="BJF109" s="3"/>
      <c r="BJG109" s="3"/>
      <c r="BJH109" s="3"/>
      <c r="BJI109" s="3"/>
      <c r="BJJ109" s="3"/>
      <c r="BJK109" s="3"/>
      <c r="BJL109" s="3"/>
      <c r="BJM109" s="3"/>
      <c r="BJN109" s="3"/>
      <c r="BJO109" s="3"/>
      <c r="BJP109" s="3"/>
      <c r="BJQ109" s="3"/>
      <c r="BJR109" s="3"/>
      <c r="BJS109" s="3"/>
      <c r="BJT109" s="3"/>
      <c r="BJU109" s="3"/>
      <c r="BJV109" s="3"/>
      <c r="BJW109" s="3"/>
      <c r="BJX109" s="3"/>
      <c r="BJY109" s="3"/>
      <c r="BJZ109" s="3"/>
      <c r="BKA109" s="3"/>
      <c r="BKB109" s="3"/>
      <c r="BKC109" s="3"/>
      <c r="BKD109" s="3"/>
      <c r="BKE109" s="3"/>
      <c r="BKF109" s="3"/>
      <c r="BKG109" s="3"/>
      <c r="BKH109" s="3"/>
      <c r="BKI109" s="3"/>
      <c r="BKJ109" s="3"/>
      <c r="BKK109" s="3"/>
      <c r="BKL109" s="3"/>
      <c r="BKM109" s="3"/>
      <c r="BKN109" s="3"/>
      <c r="BKO109" s="3"/>
      <c r="BKP109" s="3"/>
      <c r="BKQ109" s="3"/>
      <c r="BKR109" s="3"/>
      <c r="BKS109" s="3"/>
      <c r="BKT109" s="3"/>
      <c r="BKU109" s="3"/>
      <c r="BKV109" s="3"/>
      <c r="BKW109" s="3"/>
      <c r="BKX109" s="3"/>
      <c r="BKY109" s="3"/>
      <c r="BKZ109" s="3"/>
      <c r="BLA109" s="3"/>
      <c r="BLB109" s="3"/>
      <c r="BLC109" s="3"/>
      <c r="BLD109" s="3"/>
      <c r="BLE109" s="3"/>
      <c r="BLF109" s="3"/>
      <c r="BLG109" s="3"/>
      <c r="BLH109" s="3"/>
      <c r="BLI109" s="3"/>
      <c r="BLJ109" s="3"/>
      <c r="BLK109" s="3"/>
      <c r="BLL109" s="3"/>
      <c r="BLM109" s="3"/>
      <c r="BLN109" s="3"/>
      <c r="BLO109" s="3"/>
      <c r="BLP109" s="3"/>
      <c r="BLQ109" s="3"/>
      <c r="BLR109" s="3"/>
      <c r="BLS109" s="3"/>
      <c r="BLT109" s="3"/>
      <c r="BLU109" s="3"/>
      <c r="BLV109" s="3"/>
      <c r="BLW109" s="3"/>
      <c r="BLX109" s="3"/>
      <c r="BLY109" s="3"/>
      <c r="BLZ109" s="3"/>
      <c r="BMA109" s="3"/>
      <c r="BMB109" s="3"/>
      <c r="BMC109" s="3"/>
      <c r="BMD109" s="3"/>
      <c r="BME109" s="3"/>
      <c r="BMF109" s="3"/>
      <c r="BMG109" s="3"/>
      <c r="BMH109" s="3"/>
      <c r="BMI109" s="3"/>
      <c r="BMJ109" s="3"/>
      <c r="BMK109" s="3"/>
      <c r="BML109" s="3"/>
      <c r="BMM109" s="3"/>
      <c r="BMN109" s="3"/>
      <c r="BMO109" s="3"/>
      <c r="BMP109" s="3"/>
      <c r="BMQ109" s="3"/>
      <c r="BMR109" s="3"/>
      <c r="BMS109" s="3"/>
      <c r="BMT109" s="3"/>
      <c r="BMU109" s="3"/>
      <c r="BMV109" s="3"/>
      <c r="BMW109" s="3"/>
      <c r="BMX109" s="3"/>
      <c r="BMY109" s="3"/>
      <c r="BMZ109" s="3"/>
      <c r="BNA109" s="3"/>
      <c r="BNB109" s="3"/>
      <c r="BNC109" s="3"/>
      <c r="BND109" s="3"/>
      <c r="BNE109" s="3"/>
      <c r="BNF109" s="3"/>
      <c r="BNG109" s="3"/>
      <c r="BNH109" s="3"/>
      <c r="BNI109" s="3"/>
      <c r="BNJ109" s="3"/>
      <c r="BNK109" s="3"/>
      <c r="BNL109" s="3"/>
      <c r="BNM109" s="3"/>
      <c r="BNN109" s="3"/>
      <c r="BNO109" s="3"/>
      <c r="BNP109" s="3"/>
      <c r="BNQ109" s="3"/>
      <c r="BNR109" s="3"/>
      <c r="BNS109" s="3"/>
      <c r="BNT109" s="3"/>
      <c r="BNU109" s="3"/>
      <c r="BNV109" s="3"/>
      <c r="BNW109" s="3"/>
      <c r="BNX109" s="3"/>
      <c r="BNY109" s="3"/>
      <c r="BNZ109" s="3"/>
      <c r="BOA109" s="3"/>
      <c r="BOB109" s="3"/>
      <c r="BOC109" s="3"/>
      <c r="BOD109" s="3"/>
      <c r="BOE109" s="3"/>
      <c r="BOF109" s="3"/>
      <c r="BOG109" s="3"/>
      <c r="BOH109" s="3"/>
      <c r="BOI109" s="3"/>
      <c r="BOJ109" s="3"/>
      <c r="BOK109" s="3"/>
      <c r="BOL109" s="3"/>
      <c r="BOM109" s="3"/>
      <c r="BON109" s="3"/>
      <c r="BOO109" s="3"/>
      <c r="BOP109" s="3"/>
      <c r="BOQ109" s="3"/>
      <c r="BOR109" s="3"/>
      <c r="BOS109" s="3"/>
      <c r="BOT109" s="3"/>
      <c r="BOU109" s="3"/>
      <c r="BOV109" s="3"/>
      <c r="BOW109" s="3"/>
      <c r="BOX109" s="3"/>
      <c r="BOY109" s="3"/>
      <c r="BOZ109" s="3"/>
      <c r="BPA109" s="3"/>
      <c r="BPB109" s="3"/>
      <c r="BPC109" s="3"/>
      <c r="BPD109" s="3"/>
      <c r="BPE109" s="3"/>
      <c r="BPF109" s="3"/>
      <c r="BPG109" s="3"/>
      <c r="BPH109" s="3"/>
      <c r="BPI109" s="3"/>
      <c r="BPJ109" s="3"/>
      <c r="BPK109" s="3"/>
      <c r="BPL109" s="3"/>
      <c r="BPM109" s="3"/>
      <c r="BPN109" s="3"/>
      <c r="BPO109" s="3"/>
      <c r="BPP109" s="3"/>
      <c r="BPQ109" s="3"/>
      <c r="BPR109" s="3"/>
      <c r="BPS109" s="3"/>
      <c r="BPT109" s="3"/>
      <c r="BPU109" s="3"/>
      <c r="BPV109" s="3"/>
      <c r="BPW109" s="3"/>
      <c r="BPX109" s="3"/>
      <c r="BPY109" s="3"/>
      <c r="BPZ109" s="3"/>
      <c r="BQA109" s="3"/>
      <c r="BQB109" s="3"/>
      <c r="BQC109" s="3"/>
      <c r="BQD109" s="3"/>
      <c r="BQE109" s="3"/>
      <c r="BQF109" s="3"/>
      <c r="BQG109" s="3"/>
      <c r="BQH109" s="3"/>
      <c r="BQI109" s="3"/>
      <c r="BQJ109" s="3"/>
      <c r="BQK109" s="3"/>
      <c r="BQL109" s="3"/>
      <c r="BQM109" s="3"/>
      <c r="BQN109" s="3"/>
      <c r="BQO109" s="3"/>
      <c r="BQP109" s="3"/>
      <c r="BQQ109" s="3"/>
      <c r="BQR109" s="3"/>
      <c r="BQS109" s="3"/>
      <c r="BQT109" s="3"/>
      <c r="BQU109" s="3"/>
      <c r="BQV109" s="3"/>
      <c r="BQW109" s="3"/>
      <c r="BQX109" s="3"/>
      <c r="BQY109" s="3"/>
      <c r="BQZ109" s="3"/>
      <c r="BRA109" s="3"/>
      <c r="BRB109" s="3"/>
      <c r="BRC109" s="3"/>
      <c r="BRD109" s="3"/>
      <c r="BRE109" s="3"/>
      <c r="BRF109" s="3"/>
      <c r="BRG109" s="3"/>
      <c r="BRH109" s="3"/>
      <c r="BRI109" s="3"/>
      <c r="BRJ109" s="3"/>
      <c r="BRK109" s="3"/>
      <c r="BRL109" s="3"/>
      <c r="BRM109" s="3"/>
      <c r="BRN109" s="3"/>
      <c r="BRO109" s="3"/>
      <c r="BRP109" s="3"/>
      <c r="BRQ109" s="3"/>
      <c r="BRR109" s="3"/>
      <c r="BRS109" s="3"/>
      <c r="BRT109" s="3"/>
      <c r="BRU109" s="3"/>
      <c r="BRV109" s="3"/>
      <c r="BRW109" s="3"/>
      <c r="BRX109" s="3"/>
      <c r="BRY109" s="3"/>
      <c r="BRZ109" s="3"/>
      <c r="BSA109" s="3"/>
      <c r="BSB109" s="3"/>
      <c r="BSC109" s="3"/>
      <c r="BSD109" s="3"/>
      <c r="BSE109" s="3"/>
      <c r="BSF109" s="3"/>
      <c r="BSG109" s="3"/>
      <c r="BSH109" s="3"/>
      <c r="BSI109" s="3"/>
      <c r="BSJ109" s="3"/>
      <c r="BSK109" s="3"/>
      <c r="BSL109" s="3"/>
      <c r="BSM109" s="3"/>
      <c r="BSN109" s="3"/>
      <c r="BSO109" s="3"/>
      <c r="BSP109" s="3"/>
      <c r="BSQ109" s="3"/>
      <c r="BSR109" s="3"/>
      <c r="BSS109" s="3"/>
      <c r="BST109" s="3"/>
      <c r="BSU109" s="3"/>
      <c r="BSV109" s="3"/>
      <c r="BSW109" s="3"/>
      <c r="BSX109" s="3"/>
      <c r="BSY109" s="3"/>
      <c r="BSZ109" s="3"/>
      <c r="BTA109" s="3"/>
      <c r="BTB109" s="3"/>
      <c r="BTC109" s="3"/>
      <c r="BTD109" s="3"/>
      <c r="BTE109" s="3"/>
      <c r="BTF109" s="3"/>
      <c r="BTG109" s="3"/>
      <c r="BTH109" s="3"/>
      <c r="BTI109" s="3"/>
      <c r="BTJ109" s="3"/>
      <c r="BTK109" s="3"/>
      <c r="BTL109" s="3"/>
      <c r="BTM109" s="3"/>
      <c r="BTN109" s="3"/>
      <c r="BTO109" s="3"/>
      <c r="BTP109" s="3"/>
      <c r="BTQ109" s="3"/>
      <c r="BTR109" s="3"/>
      <c r="BTS109" s="3"/>
      <c r="BTT109" s="3"/>
      <c r="BTU109" s="3"/>
      <c r="BTV109" s="3"/>
      <c r="BTW109" s="3"/>
      <c r="BTX109" s="3"/>
      <c r="BTY109" s="3"/>
      <c r="BTZ109" s="3"/>
      <c r="BUA109" s="3"/>
      <c r="BUB109" s="3"/>
      <c r="BUC109" s="3"/>
      <c r="BUD109" s="3"/>
      <c r="BUE109" s="3"/>
      <c r="BUF109" s="3"/>
      <c r="BUG109" s="3"/>
      <c r="BUH109" s="3"/>
      <c r="BUI109" s="3"/>
      <c r="BUJ109" s="3"/>
      <c r="BUK109" s="3"/>
      <c r="BUL109" s="3"/>
      <c r="BUM109" s="3"/>
      <c r="BUN109" s="3"/>
      <c r="BUO109" s="3"/>
      <c r="BUP109" s="3"/>
      <c r="BUQ109" s="3"/>
      <c r="BUR109" s="3"/>
      <c r="BUS109" s="3"/>
      <c r="BUT109" s="3"/>
      <c r="BUU109" s="3"/>
      <c r="BUV109" s="3"/>
      <c r="BUW109" s="3"/>
      <c r="BUX109" s="3"/>
      <c r="BUY109" s="3"/>
      <c r="BUZ109" s="3"/>
      <c r="BVA109" s="3"/>
      <c r="BVB109" s="3"/>
      <c r="BVC109" s="3"/>
      <c r="BVD109" s="3"/>
      <c r="BVE109" s="3"/>
      <c r="BVF109" s="3"/>
      <c r="BVG109" s="3"/>
      <c r="BVH109" s="3"/>
      <c r="BVI109" s="3"/>
      <c r="BVJ109" s="3"/>
      <c r="BVK109" s="3"/>
      <c r="BVL109" s="3"/>
      <c r="BVM109" s="3"/>
      <c r="BVN109" s="3"/>
      <c r="BVO109" s="3"/>
      <c r="BVP109" s="3"/>
      <c r="BVQ109" s="3"/>
      <c r="BVR109" s="3"/>
      <c r="BVS109" s="3"/>
      <c r="BVT109" s="3"/>
      <c r="BVU109" s="3"/>
      <c r="BVV109" s="3"/>
      <c r="BVW109" s="3"/>
      <c r="BVX109" s="3"/>
      <c r="BVY109" s="3"/>
      <c r="BVZ109" s="3"/>
      <c r="BWA109" s="3"/>
      <c r="BWB109" s="3"/>
      <c r="BWC109" s="3"/>
      <c r="BWD109" s="3"/>
      <c r="BWE109" s="3"/>
      <c r="BWF109" s="3"/>
      <c r="BWG109" s="3"/>
      <c r="BWH109" s="3"/>
      <c r="BWI109" s="3"/>
      <c r="BWJ109" s="3"/>
      <c r="BWK109" s="3"/>
      <c r="BWL109" s="3"/>
      <c r="BWM109" s="3"/>
      <c r="BWN109" s="3"/>
      <c r="BWO109" s="3"/>
      <c r="BWP109" s="3"/>
      <c r="BWQ109" s="3"/>
      <c r="BWR109" s="3"/>
      <c r="BWS109" s="3"/>
      <c r="BWT109" s="3"/>
      <c r="BWU109" s="3"/>
      <c r="BWV109" s="3"/>
      <c r="BWW109" s="3"/>
      <c r="BWX109" s="3"/>
      <c r="BWY109" s="3"/>
      <c r="BWZ109" s="3"/>
      <c r="BXA109" s="3"/>
      <c r="BXB109" s="3"/>
      <c r="BXC109" s="3"/>
      <c r="BXD109" s="3"/>
      <c r="BXE109" s="3"/>
      <c r="BXF109" s="3"/>
      <c r="BXG109" s="3"/>
      <c r="BXH109" s="3"/>
      <c r="BXI109" s="3"/>
      <c r="BXJ109" s="3"/>
      <c r="BXK109" s="3"/>
      <c r="BXL109" s="3"/>
      <c r="BXM109" s="3"/>
      <c r="BXN109" s="3"/>
      <c r="BXO109" s="3"/>
      <c r="BXP109" s="3"/>
      <c r="BXQ109" s="3"/>
      <c r="BXR109" s="3"/>
      <c r="BXS109" s="3"/>
      <c r="BXT109" s="3"/>
      <c r="BXU109" s="3"/>
      <c r="BXV109" s="3"/>
      <c r="BXW109" s="3"/>
      <c r="BXX109" s="3"/>
      <c r="BXY109" s="3"/>
      <c r="BXZ109" s="3"/>
      <c r="BYA109" s="3"/>
      <c r="BYB109" s="3"/>
      <c r="BYC109" s="3"/>
      <c r="BYD109" s="3"/>
      <c r="BYE109" s="3"/>
      <c r="BYF109" s="3"/>
      <c r="BYG109" s="3"/>
      <c r="BYH109" s="3"/>
      <c r="BYI109" s="3"/>
      <c r="BYJ109" s="3"/>
      <c r="BYK109" s="3"/>
      <c r="BYL109" s="3"/>
      <c r="BYM109" s="3"/>
      <c r="BYN109" s="3"/>
      <c r="BYO109" s="3"/>
      <c r="BYP109" s="3"/>
      <c r="BYQ109" s="3"/>
      <c r="BYR109" s="3"/>
      <c r="BYS109" s="3"/>
      <c r="BYT109" s="3"/>
      <c r="BYU109" s="3"/>
      <c r="BYV109" s="3"/>
      <c r="BYW109" s="3"/>
      <c r="BYX109" s="3"/>
      <c r="BYY109" s="3"/>
      <c r="BYZ109" s="3"/>
      <c r="BZA109" s="3"/>
      <c r="BZB109" s="3"/>
      <c r="BZC109" s="3"/>
      <c r="BZD109" s="3"/>
      <c r="BZE109" s="3"/>
      <c r="BZF109" s="3"/>
      <c r="BZG109" s="3"/>
      <c r="BZH109" s="3"/>
      <c r="BZI109" s="3"/>
      <c r="BZJ109" s="3"/>
      <c r="BZK109" s="3"/>
      <c r="BZL109" s="3"/>
      <c r="BZM109" s="3"/>
      <c r="BZN109" s="3"/>
      <c r="BZO109" s="3"/>
      <c r="BZP109" s="3"/>
      <c r="BZQ109" s="3"/>
      <c r="BZR109" s="3"/>
      <c r="BZS109" s="3"/>
      <c r="BZT109" s="3"/>
      <c r="BZU109" s="3"/>
      <c r="BZV109" s="3"/>
      <c r="BZW109" s="3"/>
      <c r="BZX109" s="3"/>
      <c r="BZY109" s="3"/>
      <c r="BZZ109" s="3"/>
      <c r="CAA109" s="3"/>
      <c r="CAB109" s="3"/>
      <c r="CAC109" s="3"/>
      <c r="CAD109" s="3"/>
      <c r="CAE109" s="3"/>
      <c r="CAF109" s="3"/>
      <c r="CAG109" s="3"/>
      <c r="CAH109" s="3"/>
      <c r="CAI109" s="3"/>
      <c r="CAJ109" s="3"/>
      <c r="CAK109" s="3"/>
      <c r="CAL109" s="3"/>
      <c r="CAM109" s="3"/>
      <c r="CAN109" s="3"/>
      <c r="CAO109" s="3"/>
      <c r="CAP109" s="3"/>
      <c r="CAQ109" s="3"/>
      <c r="CAR109" s="3"/>
      <c r="CAS109" s="3"/>
      <c r="CAT109" s="3"/>
      <c r="CAU109" s="3"/>
      <c r="CAV109" s="3"/>
      <c r="CAW109" s="3"/>
      <c r="CAX109" s="3"/>
      <c r="CAY109" s="3"/>
      <c r="CAZ109" s="3"/>
      <c r="CBA109" s="3"/>
      <c r="CBB109" s="3"/>
      <c r="CBC109" s="3"/>
      <c r="CBD109" s="3"/>
      <c r="CBE109" s="3"/>
      <c r="CBF109" s="3"/>
      <c r="CBG109" s="3"/>
      <c r="CBH109" s="3"/>
      <c r="CBI109" s="3"/>
      <c r="CBJ109" s="3"/>
      <c r="CBK109" s="3"/>
      <c r="CBL109" s="3"/>
      <c r="CBM109" s="3"/>
      <c r="CBN109" s="3"/>
      <c r="CBO109" s="3"/>
      <c r="CBP109" s="3"/>
      <c r="CBQ109" s="3"/>
      <c r="CBR109" s="3"/>
      <c r="CBS109" s="3"/>
      <c r="CBT109" s="3"/>
      <c r="CBU109" s="3"/>
      <c r="CBV109" s="3"/>
      <c r="CBW109" s="3"/>
      <c r="CBX109" s="3"/>
      <c r="CBY109" s="3"/>
      <c r="CBZ109" s="3"/>
      <c r="CCA109" s="3"/>
      <c r="CCB109" s="3"/>
      <c r="CCC109" s="3"/>
      <c r="CCD109" s="3"/>
      <c r="CCE109" s="3"/>
      <c r="CCF109" s="3"/>
      <c r="CCG109" s="3"/>
      <c r="CCH109" s="3"/>
      <c r="CCI109" s="3"/>
      <c r="CCJ109" s="3"/>
      <c r="CCK109" s="3"/>
      <c r="CCL109" s="3"/>
      <c r="CCM109" s="3"/>
      <c r="CCN109" s="3"/>
      <c r="CCO109" s="3"/>
      <c r="CCP109" s="3"/>
      <c r="CCQ109" s="3"/>
      <c r="CCR109" s="3"/>
      <c r="CCS109" s="3"/>
      <c r="CCT109" s="3"/>
      <c r="CCU109" s="3"/>
      <c r="CCV109" s="3"/>
      <c r="CCW109" s="3"/>
      <c r="CCX109" s="3"/>
      <c r="CCY109" s="3"/>
      <c r="CCZ109" s="3"/>
      <c r="CDA109" s="3"/>
      <c r="CDB109" s="3"/>
      <c r="CDC109" s="3"/>
      <c r="CDD109" s="3"/>
      <c r="CDE109" s="3"/>
      <c r="CDF109" s="3"/>
      <c r="CDG109" s="3"/>
      <c r="CDH109" s="3"/>
      <c r="CDI109" s="3"/>
      <c r="CDJ109" s="3"/>
      <c r="CDK109" s="3"/>
      <c r="CDL109" s="3"/>
      <c r="CDM109" s="3"/>
      <c r="CDN109" s="3"/>
      <c r="CDO109" s="3"/>
      <c r="CDP109" s="3"/>
      <c r="CDQ109" s="3"/>
      <c r="CDR109" s="3"/>
      <c r="CDS109" s="3"/>
      <c r="CDT109" s="3"/>
      <c r="CDU109" s="3"/>
      <c r="CDV109" s="3"/>
      <c r="CDW109" s="3"/>
      <c r="CDX109" s="3"/>
      <c r="CDY109" s="3"/>
      <c r="CDZ109" s="3"/>
      <c r="CEA109" s="3"/>
      <c r="CEB109" s="3"/>
      <c r="CEC109" s="3"/>
      <c r="CED109" s="3"/>
      <c r="CEE109" s="3"/>
      <c r="CEF109" s="3"/>
      <c r="CEG109" s="3"/>
      <c r="CEH109" s="3"/>
      <c r="CEI109" s="3"/>
      <c r="CEJ109" s="3"/>
      <c r="CEK109" s="3"/>
      <c r="CEL109" s="3"/>
      <c r="CEM109" s="3"/>
      <c r="CEN109" s="3"/>
      <c r="CEO109" s="3"/>
      <c r="CEP109" s="3"/>
      <c r="CEQ109" s="3"/>
      <c r="CER109" s="3"/>
      <c r="CES109" s="3"/>
      <c r="CET109" s="3"/>
      <c r="CEU109" s="3"/>
      <c r="CEV109" s="3"/>
      <c r="CEW109" s="3"/>
      <c r="CEX109" s="3"/>
      <c r="CEY109" s="3"/>
      <c r="CEZ109" s="3"/>
      <c r="CFA109" s="3"/>
      <c r="CFB109" s="3"/>
      <c r="CFC109" s="3"/>
      <c r="CFD109" s="3"/>
      <c r="CFE109" s="3"/>
      <c r="CFF109" s="3"/>
      <c r="CFG109" s="3"/>
      <c r="CFH109" s="3"/>
      <c r="CFI109" s="3"/>
      <c r="CFJ109" s="3"/>
      <c r="CFK109" s="3"/>
      <c r="CFL109" s="3"/>
      <c r="CFM109" s="3"/>
      <c r="CFN109" s="3"/>
      <c r="CFO109" s="3"/>
      <c r="CFP109" s="3"/>
      <c r="CFQ109" s="3"/>
      <c r="CFR109" s="3"/>
      <c r="CFS109" s="3"/>
      <c r="CFT109" s="3"/>
      <c r="CFU109" s="3"/>
      <c r="CFV109" s="3"/>
      <c r="CFW109" s="3"/>
    </row>
    <row r="110" spans="1:2207" s="6" customFormat="1" ht="74.25" customHeight="1" x14ac:dyDescent="0.25">
      <c r="A110" s="162"/>
      <c r="B110" s="141"/>
      <c r="C110" s="180"/>
      <c r="D110" s="158"/>
      <c r="E110" s="127"/>
      <c r="F110" s="234"/>
      <c r="G110" s="158"/>
      <c r="H110" s="126" t="s">
        <v>216</v>
      </c>
      <c r="I110" s="240"/>
      <c r="J110" s="240"/>
      <c r="K110" s="240"/>
      <c r="L110" s="125">
        <f>O110+P110+Q110+R110</f>
        <v>3000</v>
      </c>
      <c r="M110" s="125">
        <f>L110</f>
        <v>3000</v>
      </c>
      <c r="N110" s="125"/>
      <c r="O110" s="134">
        <v>0</v>
      </c>
      <c r="P110" s="134">
        <v>0</v>
      </c>
      <c r="Q110" s="134">
        <v>3000</v>
      </c>
      <c r="R110" s="134">
        <v>0</v>
      </c>
      <c r="S110" s="136">
        <v>0.05</v>
      </c>
      <c r="T110" s="136">
        <v>0.45</v>
      </c>
      <c r="U110" s="136">
        <v>0.5</v>
      </c>
      <c r="V110" s="136">
        <v>0</v>
      </c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  <c r="AME110" s="3"/>
      <c r="AMF110" s="3"/>
      <c r="AMG110" s="3"/>
      <c r="AMH110" s="3"/>
      <c r="AMI110" s="3"/>
      <c r="AMJ110" s="3"/>
      <c r="AMK110" s="3"/>
      <c r="AML110" s="3"/>
      <c r="AMM110" s="3"/>
      <c r="AMN110" s="3"/>
      <c r="AMO110" s="3"/>
      <c r="AMP110" s="3"/>
      <c r="AMQ110" s="3"/>
      <c r="AMR110" s="3"/>
      <c r="AMS110" s="3"/>
      <c r="AMT110" s="3"/>
      <c r="AMU110" s="3"/>
      <c r="AMV110" s="3"/>
      <c r="AMW110" s="3"/>
      <c r="AMX110" s="3"/>
      <c r="AMY110" s="3"/>
      <c r="AMZ110" s="3"/>
      <c r="ANA110" s="3"/>
      <c r="ANB110" s="3"/>
      <c r="ANC110" s="3"/>
      <c r="AND110" s="3"/>
      <c r="ANE110" s="3"/>
      <c r="ANF110" s="3"/>
      <c r="ANG110" s="3"/>
      <c r="ANH110" s="3"/>
      <c r="ANI110" s="3"/>
      <c r="ANJ110" s="3"/>
      <c r="ANK110" s="3"/>
      <c r="ANL110" s="3"/>
      <c r="ANM110" s="3"/>
      <c r="ANN110" s="3"/>
      <c r="ANO110" s="3"/>
      <c r="ANP110" s="3"/>
      <c r="ANQ110" s="3"/>
      <c r="ANR110" s="3"/>
      <c r="ANS110" s="3"/>
      <c r="ANT110" s="3"/>
      <c r="ANU110" s="3"/>
      <c r="ANV110" s="3"/>
      <c r="ANW110" s="3"/>
      <c r="ANX110" s="3"/>
      <c r="ANY110" s="3"/>
      <c r="ANZ110" s="3"/>
      <c r="AOA110" s="3"/>
      <c r="AOB110" s="3"/>
      <c r="AOC110" s="3"/>
      <c r="AOD110" s="3"/>
      <c r="AOE110" s="3"/>
      <c r="AOF110" s="3"/>
      <c r="AOG110" s="3"/>
      <c r="AOH110" s="3"/>
      <c r="AOI110" s="3"/>
      <c r="AOJ110" s="3"/>
      <c r="AOK110" s="3"/>
      <c r="AOL110" s="3"/>
      <c r="AOM110" s="3"/>
      <c r="AON110" s="3"/>
      <c r="AOO110" s="3"/>
      <c r="AOP110" s="3"/>
      <c r="AOQ110" s="3"/>
      <c r="AOR110" s="3"/>
      <c r="AOS110" s="3"/>
      <c r="AOT110" s="3"/>
      <c r="AOU110" s="3"/>
      <c r="AOV110" s="3"/>
      <c r="AOW110" s="3"/>
      <c r="AOX110" s="3"/>
      <c r="AOY110" s="3"/>
      <c r="AOZ110" s="3"/>
      <c r="APA110" s="3"/>
      <c r="APB110" s="3"/>
      <c r="APC110" s="3"/>
      <c r="APD110" s="3"/>
      <c r="APE110" s="3"/>
      <c r="APF110" s="3"/>
      <c r="APG110" s="3"/>
      <c r="APH110" s="3"/>
      <c r="API110" s="3"/>
      <c r="APJ110" s="3"/>
      <c r="APK110" s="3"/>
      <c r="APL110" s="3"/>
      <c r="APM110" s="3"/>
      <c r="APN110" s="3"/>
      <c r="APO110" s="3"/>
      <c r="APP110" s="3"/>
      <c r="APQ110" s="3"/>
      <c r="APR110" s="3"/>
      <c r="APS110" s="3"/>
      <c r="APT110" s="3"/>
      <c r="APU110" s="3"/>
      <c r="APV110" s="3"/>
      <c r="APW110" s="3"/>
      <c r="APX110" s="3"/>
      <c r="APY110" s="3"/>
      <c r="APZ110" s="3"/>
      <c r="AQA110" s="3"/>
      <c r="AQB110" s="3"/>
      <c r="AQC110" s="3"/>
      <c r="AQD110" s="3"/>
      <c r="AQE110" s="3"/>
      <c r="AQF110" s="3"/>
      <c r="AQG110" s="3"/>
      <c r="AQH110" s="3"/>
      <c r="AQI110" s="3"/>
      <c r="AQJ110" s="3"/>
      <c r="AQK110" s="3"/>
      <c r="AQL110" s="3"/>
      <c r="AQM110" s="3"/>
      <c r="AQN110" s="3"/>
      <c r="AQO110" s="3"/>
      <c r="AQP110" s="3"/>
      <c r="AQQ110" s="3"/>
      <c r="AQR110" s="3"/>
      <c r="AQS110" s="3"/>
      <c r="AQT110" s="3"/>
      <c r="AQU110" s="3"/>
      <c r="AQV110" s="3"/>
      <c r="AQW110" s="3"/>
      <c r="AQX110" s="3"/>
      <c r="AQY110" s="3"/>
      <c r="AQZ110" s="3"/>
      <c r="ARA110" s="3"/>
      <c r="ARB110" s="3"/>
      <c r="ARC110" s="3"/>
      <c r="ARD110" s="3"/>
      <c r="ARE110" s="3"/>
      <c r="ARF110" s="3"/>
      <c r="ARG110" s="3"/>
      <c r="ARH110" s="3"/>
      <c r="ARI110" s="3"/>
      <c r="ARJ110" s="3"/>
      <c r="ARK110" s="3"/>
      <c r="ARL110" s="3"/>
      <c r="ARM110" s="3"/>
      <c r="ARN110" s="3"/>
      <c r="ARO110" s="3"/>
      <c r="ARP110" s="3"/>
      <c r="ARQ110" s="3"/>
      <c r="ARR110" s="3"/>
      <c r="ARS110" s="3"/>
      <c r="ART110" s="3"/>
      <c r="ARU110" s="3"/>
      <c r="ARV110" s="3"/>
      <c r="ARW110" s="3"/>
      <c r="ARX110" s="3"/>
      <c r="ARY110" s="3"/>
      <c r="ARZ110" s="3"/>
      <c r="ASA110" s="3"/>
      <c r="ASB110" s="3"/>
      <c r="ASC110" s="3"/>
      <c r="ASD110" s="3"/>
      <c r="ASE110" s="3"/>
      <c r="ASF110" s="3"/>
      <c r="ASG110" s="3"/>
      <c r="ASH110" s="3"/>
      <c r="ASI110" s="3"/>
      <c r="ASJ110" s="3"/>
      <c r="ASK110" s="3"/>
      <c r="ASL110" s="3"/>
      <c r="ASM110" s="3"/>
      <c r="ASN110" s="3"/>
      <c r="ASO110" s="3"/>
      <c r="ASP110" s="3"/>
      <c r="ASQ110" s="3"/>
      <c r="ASR110" s="3"/>
      <c r="ASS110" s="3"/>
      <c r="AST110" s="3"/>
      <c r="ASU110" s="3"/>
      <c r="ASV110" s="3"/>
      <c r="ASW110" s="3"/>
      <c r="ASX110" s="3"/>
      <c r="ASY110" s="3"/>
      <c r="ASZ110" s="3"/>
      <c r="ATA110" s="3"/>
      <c r="ATB110" s="3"/>
      <c r="ATC110" s="3"/>
      <c r="ATD110" s="3"/>
      <c r="ATE110" s="3"/>
      <c r="ATF110" s="3"/>
      <c r="ATG110" s="3"/>
      <c r="ATH110" s="3"/>
      <c r="ATI110" s="3"/>
      <c r="ATJ110" s="3"/>
      <c r="ATK110" s="3"/>
      <c r="ATL110" s="3"/>
      <c r="ATM110" s="3"/>
      <c r="ATN110" s="3"/>
      <c r="ATO110" s="3"/>
      <c r="ATP110" s="3"/>
      <c r="ATQ110" s="3"/>
      <c r="ATR110" s="3"/>
      <c r="ATS110" s="3"/>
      <c r="ATT110" s="3"/>
      <c r="ATU110" s="3"/>
      <c r="ATV110" s="3"/>
      <c r="ATW110" s="3"/>
      <c r="ATX110" s="3"/>
      <c r="ATY110" s="3"/>
      <c r="ATZ110" s="3"/>
      <c r="AUA110" s="3"/>
      <c r="AUB110" s="3"/>
      <c r="AUC110" s="3"/>
      <c r="AUD110" s="3"/>
      <c r="AUE110" s="3"/>
      <c r="AUF110" s="3"/>
      <c r="AUG110" s="3"/>
      <c r="AUH110" s="3"/>
      <c r="AUI110" s="3"/>
      <c r="AUJ110" s="3"/>
      <c r="AUK110" s="3"/>
      <c r="AUL110" s="3"/>
      <c r="AUM110" s="3"/>
      <c r="AUN110" s="3"/>
      <c r="AUO110" s="3"/>
      <c r="AUP110" s="3"/>
      <c r="AUQ110" s="3"/>
      <c r="AUR110" s="3"/>
      <c r="AUS110" s="3"/>
      <c r="AUT110" s="3"/>
      <c r="AUU110" s="3"/>
      <c r="AUV110" s="3"/>
      <c r="AUW110" s="3"/>
      <c r="AUX110" s="3"/>
      <c r="AUY110" s="3"/>
      <c r="AUZ110" s="3"/>
      <c r="AVA110" s="3"/>
      <c r="AVB110" s="3"/>
      <c r="AVC110" s="3"/>
      <c r="AVD110" s="3"/>
      <c r="AVE110" s="3"/>
      <c r="AVF110" s="3"/>
      <c r="AVG110" s="3"/>
      <c r="AVH110" s="3"/>
      <c r="AVI110" s="3"/>
      <c r="AVJ110" s="3"/>
      <c r="AVK110" s="3"/>
      <c r="AVL110" s="3"/>
      <c r="AVM110" s="3"/>
      <c r="AVN110" s="3"/>
      <c r="AVO110" s="3"/>
      <c r="AVP110" s="3"/>
      <c r="AVQ110" s="3"/>
      <c r="AVR110" s="3"/>
      <c r="AVS110" s="3"/>
      <c r="AVT110" s="3"/>
      <c r="AVU110" s="3"/>
      <c r="AVV110" s="3"/>
      <c r="AVW110" s="3"/>
      <c r="AVX110" s="3"/>
      <c r="AVY110" s="3"/>
      <c r="AVZ110" s="3"/>
      <c r="AWA110" s="3"/>
      <c r="AWB110" s="3"/>
      <c r="AWC110" s="3"/>
      <c r="AWD110" s="3"/>
      <c r="AWE110" s="3"/>
      <c r="AWF110" s="3"/>
      <c r="AWG110" s="3"/>
      <c r="AWH110" s="3"/>
      <c r="AWI110" s="3"/>
      <c r="AWJ110" s="3"/>
      <c r="AWK110" s="3"/>
      <c r="AWL110" s="3"/>
      <c r="AWM110" s="3"/>
      <c r="AWN110" s="3"/>
      <c r="AWO110" s="3"/>
      <c r="AWP110" s="3"/>
      <c r="AWQ110" s="3"/>
      <c r="AWR110" s="3"/>
      <c r="AWS110" s="3"/>
      <c r="AWT110" s="3"/>
      <c r="AWU110" s="3"/>
      <c r="AWV110" s="3"/>
      <c r="AWW110" s="3"/>
      <c r="AWX110" s="3"/>
      <c r="AWY110" s="3"/>
      <c r="AWZ110" s="3"/>
      <c r="AXA110" s="3"/>
      <c r="AXB110" s="3"/>
      <c r="AXC110" s="3"/>
      <c r="AXD110" s="3"/>
      <c r="AXE110" s="3"/>
      <c r="AXF110" s="3"/>
      <c r="AXG110" s="3"/>
      <c r="AXH110" s="3"/>
      <c r="AXI110" s="3"/>
      <c r="AXJ110" s="3"/>
      <c r="AXK110" s="3"/>
      <c r="AXL110" s="3"/>
      <c r="AXM110" s="3"/>
      <c r="AXN110" s="3"/>
      <c r="AXO110" s="3"/>
      <c r="AXP110" s="3"/>
      <c r="AXQ110" s="3"/>
      <c r="AXR110" s="3"/>
      <c r="AXS110" s="3"/>
      <c r="AXT110" s="3"/>
      <c r="AXU110" s="3"/>
      <c r="AXV110" s="3"/>
      <c r="AXW110" s="3"/>
      <c r="AXX110" s="3"/>
      <c r="AXY110" s="3"/>
      <c r="AXZ110" s="3"/>
      <c r="AYA110" s="3"/>
      <c r="AYB110" s="3"/>
      <c r="AYC110" s="3"/>
      <c r="AYD110" s="3"/>
      <c r="AYE110" s="3"/>
      <c r="AYF110" s="3"/>
      <c r="AYG110" s="3"/>
      <c r="AYH110" s="3"/>
      <c r="AYI110" s="3"/>
      <c r="AYJ110" s="3"/>
      <c r="AYK110" s="3"/>
      <c r="AYL110" s="3"/>
      <c r="AYM110" s="3"/>
      <c r="AYN110" s="3"/>
      <c r="AYO110" s="3"/>
      <c r="AYP110" s="3"/>
      <c r="AYQ110" s="3"/>
      <c r="AYR110" s="3"/>
      <c r="AYS110" s="3"/>
      <c r="AYT110" s="3"/>
      <c r="AYU110" s="3"/>
      <c r="AYV110" s="3"/>
      <c r="AYW110" s="3"/>
      <c r="AYX110" s="3"/>
      <c r="AYY110" s="3"/>
      <c r="AYZ110" s="3"/>
      <c r="AZA110" s="3"/>
      <c r="AZB110" s="3"/>
      <c r="AZC110" s="3"/>
      <c r="AZD110" s="3"/>
      <c r="AZE110" s="3"/>
      <c r="AZF110" s="3"/>
      <c r="AZG110" s="3"/>
      <c r="AZH110" s="3"/>
      <c r="AZI110" s="3"/>
      <c r="AZJ110" s="3"/>
      <c r="AZK110" s="3"/>
      <c r="AZL110" s="3"/>
      <c r="AZM110" s="3"/>
      <c r="AZN110" s="3"/>
      <c r="AZO110" s="3"/>
      <c r="AZP110" s="3"/>
      <c r="AZQ110" s="3"/>
      <c r="AZR110" s="3"/>
      <c r="AZS110" s="3"/>
      <c r="AZT110" s="3"/>
      <c r="AZU110" s="3"/>
      <c r="AZV110" s="3"/>
      <c r="AZW110" s="3"/>
      <c r="AZX110" s="3"/>
      <c r="AZY110" s="3"/>
      <c r="AZZ110" s="3"/>
      <c r="BAA110" s="3"/>
      <c r="BAB110" s="3"/>
      <c r="BAC110" s="3"/>
      <c r="BAD110" s="3"/>
      <c r="BAE110" s="3"/>
      <c r="BAF110" s="3"/>
      <c r="BAG110" s="3"/>
      <c r="BAH110" s="3"/>
      <c r="BAI110" s="3"/>
      <c r="BAJ110" s="3"/>
      <c r="BAK110" s="3"/>
      <c r="BAL110" s="3"/>
      <c r="BAM110" s="3"/>
      <c r="BAN110" s="3"/>
      <c r="BAO110" s="3"/>
      <c r="BAP110" s="3"/>
      <c r="BAQ110" s="3"/>
      <c r="BAR110" s="3"/>
      <c r="BAS110" s="3"/>
      <c r="BAT110" s="3"/>
      <c r="BAU110" s="3"/>
      <c r="BAV110" s="3"/>
      <c r="BAW110" s="3"/>
      <c r="BAX110" s="3"/>
      <c r="BAY110" s="3"/>
      <c r="BAZ110" s="3"/>
      <c r="BBA110" s="3"/>
      <c r="BBB110" s="3"/>
      <c r="BBC110" s="3"/>
      <c r="BBD110" s="3"/>
      <c r="BBE110" s="3"/>
      <c r="BBF110" s="3"/>
      <c r="BBG110" s="3"/>
      <c r="BBH110" s="3"/>
      <c r="BBI110" s="3"/>
      <c r="BBJ110" s="3"/>
      <c r="BBK110" s="3"/>
      <c r="BBL110" s="3"/>
      <c r="BBM110" s="3"/>
      <c r="BBN110" s="3"/>
      <c r="BBO110" s="3"/>
      <c r="BBP110" s="3"/>
      <c r="BBQ110" s="3"/>
      <c r="BBR110" s="3"/>
      <c r="BBS110" s="3"/>
      <c r="BBT110" s="3"/>
      <c r="BBU110" s="3"/>
      <c r="BBV110" s="3"/>
      <c r="BBW110" s="3"/>
      <c r="BBX110" s="3"/>
      <c r="BBY110" s="3"/>
      <c r="BBZ110" s="3"/>
      <c r="BCA110" s="3"/>
      <c r="BCB110" s="3"/>
      <c r="BCC110" s="3"/>
      <c r="BCD110" s="3"/>
      <c r="BCE110" s="3"/>
      <c r="BCF110" s="3"/>
      <c r="BCG110" s="3"/>
      <c r="BCH110" s="3"/>
      <c r="BCI110" s="3"/>
      <c r="BCJ110" s="3"/>
      <c r="BCK110" s="3"/>
      <c r="BCL110" s="3"/>
      <c r="BCM110" s="3"/>
      <c r="BCN110" s="3"/>
      <c r="BCO110" s="3"/>
      <c r="BCP110" s="3"/>
      <c r="BCQ110" s="3"/>
      <c r="BCR110" s="3"/>
      <c r="BCS110" s="3"/>
      <c r="BCT110" s="3"/>
      <c r="BCU110" s="3"/>
      <c r="BCV110" s="3"/>
      <c r="BCW110" s="3"/>
      <c r="BCX110" s="3"/>
      <c r="BCY110" s="3"/>
      <c r="BCZ110" s="3"/>
      <c r="BDA110" s="3"/>
      <c r="BDB110" s="3"/>
      <c r="BDC110" s="3"/>
      <c r="BDD110" s="3"/>
      <c r="BDE110" s="3"/>
      <c r="BDF110" s="3"/>
      <c r="BDG110" s="3"/>
      <c r="BDH110" s="3"/>
      <c r="BDI110" s="3"/>
      <c r="BDJ110" s="3"/>
      <c r="BDK110" s="3"/>
      <c r="BDL110" s="3"/>
      <c r="BDM110" s="3"/>
      <c r="BDN110" s="3"/>
      <c r="BDO110" s="3"/>
      <c r="BDP110" s="3"/>
      <c r="BDQ110" s="3"/>
      <c r="BDR110" s="3"/>
      <c r="BDS110" s="3"/>
      <c r="BDT110" s="3"/>
      <c r="BDU110" s="3"/>
      <c r="BDV110" s="3"/>
      <c r="BDW110" s="3"/>
      <c r="BDX110" s="3"/>
      <c r="BDY110" s="3"/>
      <c r="BDZ110" s="3"/>
      <c r="BEA110" s="3"/>
      <c r="BEB110" s="3"/>
      <c r="BEC110" s="3"/>
      <c r="BED110" s="3"/>
      <c r="BEE110" s="3"/>
      <c r="BEF110" s="3"/>
      <c r="BEG110" s="3"/>
      <c r="BEH110" s="3"/>
      <c r="BEI110" s="3"/>
      <c r="BEJ110" s="3"/>
      <c r="BEK110" s="3"/>
      <c r="BEL110" s="3"/>
      <c r="BEM110" s="3"/>
      <c r="BEN110" s="3"/>
      <c r="BEO110" s="3"/>
      <c r="BEP110" s="3"/>
      <c r="BEQ110" s="3"/>
      <c r="BER110" s="3"/>
      <c r="BES110" s="3"/>
      <c r="BET110" s="3"/>
      <c r="BEU110" s="3"/>
      <c r="BEV110" s="3"/>
      <c r="BEW110" s="3"/>
      <c r="BEX110" s="3"/>
      <c r="BEY110" s="3"/>
      <c r="BEZ110" s="3"/>
      <c r="BFA110" s="3"/>
      <c r="BFB110" s="3"/>
      <c r="BFC110" s="3"/>
      <c r="BFD110" s="3"/>
      <c r="BFE110" s="3"/>
      <c r="BFF110" s="3"/>
      <c r="BFG110" s="3"/>
      <c r="BFH110" s="3"/>
      <c r="BFI110" s="3"/>
      <c r="BFJ110" s="3"/>
      <c r="BFK110" s="3"/>
      <c r="BFL110" s="3"/>
      <c r="BFM110" s="3"/>
      <c r="BFN110" s="3"/>
      <c r="BFO110" s="3"/>
      <c r="BFP110" s="3"/>
      <c r="BFQ110" s="3"/>
      <c r="BFR110" s="3"/>
      <c r="BFS110" s="3"/>
      <c r="BFT110" s="3"/>
      <c r="BFU110" s="3"/>
      <c r="BFV110" s="3"/>
      <c r="BFW110" s="3"/>
      <c r="BFX110" s="3"/>
      <c r="BFY110" s="3"/>
      <c r="BFZ110" s="3"/>
      <c r="BGA110" s="3"/>
      <c r="BGB110" s="3"/>
      <c r="BGC110" s="3"/>
      <c r="BGD110" s="3"/>
      <c r="BGE110" s="3"/>
      <c r="BGF110" s="3"/>
      <c r="BGG110" s="3"/>
      <c r="BGH110" s="3"/>
      <c r="BGI110" s="3"/>
      <c r="BGJ110" s="3"/>
      <c r="BGK110" s="3"/>
      <c r="BGL110" s="3"/>
      <c r="BGM110" s="3"/>
      <c r="BGN110" s="3"/>
      <c r="BGO110" s="3"/>
      <c r="BGP110" s="3"/>
      <c r="BGQ110" s="3"/>
      <c r="BGR110" s="3"/>
      <c r="BGS110" s="3"/>
      <c r="BGT110" s="3"/>
      <c r="BGU110" s="3"/>
      <c r="BGV110" s="3"/>
      <c r="BGW110" s="3"/>
      <c r="BGX110" s="3"/>
      <c r="BGY110" s="3"/>
      <c r="BGZ110" s="3"/>
      <c r="BHA110" s="3"/>
      <c r="BHB110" s="3"/>
      <c r="BHC110" s="3"/>
      <c r="BHD110" s="3"/>
      <c r="BHE110" s="3"/>
      <c r="BHF110" s="3"/>
      <c r="BHG110" s="3"/>
      <c r="BHH110" s="3"/>
      <c r="BHI110" s="3"/>
      <c r="BHJ110" s="3"/>
      <c r="BHK110" s="3"/>
      <c r="BHL110" s="3"/>
      <c r="BHM110" s="3"/>
      <c r="BHN110" s="3"/>
      <c r="BHO110" s="3"/>
      <c r="BHP110" s="3"/>
      <c r="BHQ110" s="3"/>
      <c r="BHR110" s="3"/>
      <c r="BHS110" s="3"/>
      <c r="BHT110" s="3"/>
      <c r="BHU110" s="3"/>
      <c r="BHV110" s="3"/>
      <c r="BHW110" s="3"/>
      <c r="BHX110" s="3"/>
      <c r="BHY110" s="3"/>
      <c r="BHZ110" s="3"/>
      <c r="BIA110" s="3"/>
      <c r="BIB110" s="3"/>
      <c r="BIC110" s="3"/>
      <c r="BID110" s="3"/>
      <c r="BIE110" s="3"/>
      <c r="BIF110" s="3"/>
      <c r="BIG110" s="3"/>
      <c r="BIH110" s="3"/>
      <c r="BII110" s="3"/>
      <c r="BIJ110" s="3"/>
      <c r="BIK110" s="3"/>
      <c r="BIL110" s="3"/>
      <c r="BIM110" s="3"/>
      <c r="BIN110" s="3"/>
      <c r="BIO110" s="3"/>
      <c r="BIP110" s="3"/>
      <c r="BIQ110" s="3"/>
      <c r="BIR110" s="3"/>
      <c r="BIS110" s="3"/>
      <c r="BIT110" s="3"/>
      <c r="BIU110" s="3"/>
      <c r="BIV110" s="3"/>
      <c r="BIW110" s="3"/>
      <c r="BIX110" s="3"/>
      <c r="BIY110" s="3"/>
      <c r="BIZ110" s="3"/>
      <c r="BJA110" s="3"/>
      <c r="BJB110" s="3"/>
      <c r="BJC110" s="3"/>
      <c r="BJD110" s="3"/>
      <c r="BJE110" s="3"/>
      <c r="BJF110" s="3"/>
      <c r="BJG110" s="3"/>
      <c r="BJH110" s="3"/>
      <c r="BJI110" s="3"/>
      <c r="BJJ110" s="3"/>
      <c r="BJK110" s="3"/>
      <c r="BJL110" s="3"/>
      <c r="BJM110" s="3"/>
      <c r="BJN110" s="3"/>
      <c r="BJO110" s="3"/>
      <c r="BJP110" s="3"/>
      <c r="BJQ110" s="3"/>
      <c r="BJR110" s="3"/>
      <c r="BJS110" s="3"/>
      <c r="BJT110" s="3"/>
      <c r="BJU110" s="3"/>
      <c r="BJV110" s="3"/>
      <c r="BJW110" s="3"/>
      <c r="BJX110" s="3"/>
      <c r="BJY110" s="3"/>
      <c r="BJZ110" s="3"/>
      <c r="BKA110" s="3"/>
      <c r="BKB110" s="3"/>
      <c r="BKC110" s="3"/>
      <c r="BKD110" s="3"/>
      <c r="BKE110" s="3"/>
      <c r="BKF110" s="3"/>
      <c r="BKG110" s="3"/>
      <c r="BKH110" s="3"/>
      <c r="BKI110" s="3"/>
      <c r="BKJ110" s="3"/>
      <c r="BKK110" s="3"/>
      <c r="BKL110" s="3"/>
      <c r="BKM110" s="3"/>
      <c r="BKN110" s="3"/>
      <c r="BKO110" s="3"/>
      <c r="BKP110" s="3"/>
      <c r="BKQ110" s="3"/>
      <c r="BKR110" s="3"/>
      <c r="BKS110" s="3"/>
      <c r="BKT110" s="3"/>
      <c r="BKU110" s="3"/>
      <c r="BKV110" s="3"/>
      <c r="BKW110" s="3"/>
      <c r="BKX110" s="3"/>
      <c r="BKY110" s="3"/>
      <c r="BKZ110" s="3"/>
      <c r="BLA110" s="3"/>
      <c r="BLB110" s="3"/>
      <c r="BLC110" s="3"/>
      <c r="BLD110" s="3"/>
      <c r="BLE110" s="3"/>
      <c r="BLF110" s="3"/>
      <c r="BLG110" s="3"/>
      <c r="BLH110" s="3"/>
      <c r="BLI110" s="3"/>
      <c r="BLJ110" s="3"/>
      <c r="BLK110" s="3"/>
      <c r="BLL110" s="3"/>
      <c r="BLM110" s="3"/>
      <c r="BLN110" s="3"/>
      <c r="BLO110" s="3"/>
      <c r="BLP110" s="3"/>
      <c r="BLQ110" s="3"/>
      <c r="BLR110" s="3"/>
      <c r="BLS110" s="3"/>
      <c r="BLT110" s="3"/>
      <c r="BLU110" s="3"/>
      <c r="BLV110" s="3"/>
      <c r="BLW110" s="3"/>
      <c r="BLX110" s="3"/>
      <c r="BLY110" s="3"/>
      <c r="BLZ110" s="3"/>
      <c r="BMA110" s="3"/>
      <c r="BMB110" s="3"/>
      <c r="BMC110" s="3"/>
      <c r="BMD110" s="3"/>
      <c r="BME110" s="3"/>
      <c r="BMF110" s="3"/>
      <c r="BMG110" s="3"/>
      <c r="BMH110" s="3"/>
      <c r="BMI110" s="3"/>
      <c r="BMJ110" s="3"/>
      <c r="BMK110" s="3"/>
      <c r="BML110" s="3"/>
      <c r="BMM110" s="3"/>
      <c r="BMN110" s="3"/>
      <c r="BMO110" s="3"/>
      <c r="BMP110" s="3"/>
      <c r="BMQ110" s="3"/>
      <c r="BMR110" s="3"/>
      <c r="BMS110" s="3"/>
      <c r="BMT110" s="3"/>
      <c r="BMU110" s="3"/>
      <c r="BMV110" s="3"/>
      <c r="BMW110" s="3"/>
      <c r="BMX110" s="3"/>
      <c r="BMY110" s="3"/>
      <c r="BMZ110" s="3"/>
      <c r="BNA110" s="3"/>
      <c r="BNB110" s="3"/>
      <c r="BNC110" s="3"/>
      <c r="BND110" s="3"/>
      <c r="BNE110" s="3"/>
      <c r="BNF110" s="3"/>
      <c r="BNG110" s="3"/>
      <c r="BNH110" s="3"/>
      <c r="BNI110" s="3"/>
      <c r="BNJ110" s="3"/>
      <c r="BNK110" s="3"/>
      <c r="BNL110" s="3"/>
      <c r="BNM110" s="3"/>
      <c r="BNN110" s="3"/>
      <c r="BNO110" s="3"/>
      <c r="BNP110" s="3"/>
      <c r="BNQ110" s="3"/>
      <c r="BNR110" s="3"/>
      <c r="BNS110" s="3"/>
      <c r="BNT110" s="3"/>
      <c r="BNU110" s="3"/>
      <c r="BNV110" s="3"/>
      <c r="BNW110" s="3"/>
      <c r="BNX110" s="3"/>
      <c r="BNY110" s="3"/>
      <c r="BNZ110" s="3"/>
      <c r="BOA110" s="3"/>
      <c r="BOB110" s="3"/>
      <c r="BOC110" s="3"/>
      <c r="BOD110" s="3"/>
      <c r="BOE110" s="3"/>
      <c r="BOF110" s="3"/>
      <c r="BOG110" s="3"/>
      <c r="BOH110" s="3"/>
      <c r="BOI110" s="3"/>
      <c r="BOJ110" s="3"/>
      <c r="BOK110" s="3"/>
      <c r="BOL110" s="3"/>
      <c r="BOM110" s="3"/>
      <c r="BON110" s="3"/>
      <c r="BOO110" s="3"/>
      <c r="BOP110" s="3"/>
      <c r="BOQ110" s="3"/>
      <c r="BOR110" s="3"/>
      <c r="BOS110" s="3"/>
      <c r="BOT110" s="3"/>
      <c r="BOU110" s="3"/>
      <c r="BOV110" s="3"/>
      <c r="BOW110" s="3"/>
      <c r="BOX110" s="3"/>
      <c r="BOY110" s="3"/>
      <c r="BOZ110" s="3"/>
      <c r="BPA110" s="3"/>
      <c r="BPB110" s="3"/>
      <c r="BPC110" s="3"/>
      <c r="BPD110" s="3"/>
      <c r="BPE110" s="3"/>
      <c r="BPF110" s="3"/>
      <c r="BPG110" s="3"/>
      <c r="BPH110" s="3"/>
      <c r="BPI110" s="3"/>
      <c r="BPJ110" s="3"/>
      <c r="BPK110" s="3"/>
      <c r="BPL110" s="3"/>
      <c r="BPM110" s="3"/>
      <c r="BPN110" s="3"/>
      <c r="BPO110" s="3"/>
      <c r="BPP110" s="3"/>
      <c r="BPQ110" s="3"/>
      <c r="BPR110" s="3"/>
      <c r="BPS110" s="3"/>
      <c r="BPT110" s="3"/>
      <c r="BPU110" s="3"/>
      <c r="BPV110" s="3"/>
      <c r="BPW110" s="3"/>
      <c r="BPX110" s="3"/>
      <c r="BPY110" s="3"/>
      <c r="BPZ110" s="3"/>
      <c r="BQA110" s="3"/>
      <c r="BQB110" s="3"/>
      <c r="BQC110" s="3"/>
      <c r="BQD110" s="3"/>
      <c r="BQE110" s="3"/>
      <c r="BQF110" s="3"/>
      <c r="BQG110" s="3"/>
      <c r="BQH110" s="3"/>
      <c r="BQI110" s="3"/>
      <c r="BQJ110" s="3"/>
      <c r="BQK110" s="3"/>
      <c r="BQL110" s="3"/>
      <c r="BQM110" s="3"/>
      <c r="BQN110" s="3"/>
      <c r="BQO110" s="3"/>
      <c r="BQP110" s="3"/>
      <c r="BQQ110" s="3"/>
      <c r="BQR110" s="3"/>
      <c r="BQS110" s="3"/>
      <c r="BQT110" s="3"/>
      <c r="BQU110" s="3"/>
      <c r="BQV110" s="3"/>
      <c r="BQW110" s="3"/>
      <c r="BQX110" s="3"/>
      <c r="BQY110" s="3"/>
      <c r="BQZ110" s="3"/>
      <c r="BRA110" s="3"/>
      <c r="BRB110" s="3"/>
      <c r="BRC110" s="3"/>
      <c r="BRD110" s="3"/>
      <c r="BRE110" s="3"/>
      <c r="BRF110" s="3"/>
      <c r="BRG110" s="3"/>
      <c r="BRH110" s="3"/>
      <c r="BRI110" s="3"/>
      <c r="BRJ110" s="3"/>
      <c r="BRK110" s="3"/>
      <c r="BRL110" s="3"/>
      <c r="BRM110" s="3"/>
      <c r="BRN110" s="3"/>
      <c r="BRO110" s="3"/>
      <c r="BRP110" s="3"/>
      <c r="BRQ110" s="3"/>
      <c r="BRR110" s="3"/>
      <c r="BRS110" s="3"/>
      <c r="BRT110" s="3"/>
      <c r="BRU110" s="3"/>
      <c r="BRV110" s="3"/>
      <c r="BRW110" s="3"/>
      <c r="BRX110" s="3"/>
      <c r="BRY110" s="3"/>
      <c r="BRZ110" s="3"/>
      <c r="BSA110" s="3"/>
      <c r="BSB110" s="3"/>
      <c r="BSC110" s="3"/>
      <c r="BSD110" s="3"/>
      <c r="BSE110" s="3"/>
      <c r="BSF110" s="3"/>
      <c r="BSG110" s="3"/>
      <c r="BSH110" s="3"/>
      <c r="BSI110" s="3"/>
      <c r="BSJ110" s="3"/>
      <c r="BSK110" s="3"/>
      <c r="BSL110" s="3"/>
      <c r="BSM110" s="3"/>
      <c r="BSN110" s="3"/>
      <c r="BSO110" s="3"/>
      <c r="BSP110" s="3"/>
      <c r="BSQ110" s="3"/>
      <c r="BSR110" s="3"/>
      <c r="BSS110" s="3"/>
      <c r="BST110" s="3"/>
      <c r="BSU110" s="3"/>
      <c r="BSV110" s="3"/>
      <c r="BSW110" s="3"/>
      <c r="BSX110" s="3"/>
      <c r="BSY110" s="3"/>
      <c r="BSZ110" s="3"/>
      <c r="BTA110" s="3"/>
      <c r="BTB110" s="3"/>
      <c r="BTC110" s="3"/>
      <c r="BTD110" s="3"/>
      <c r="BTE110" s="3"/>
      <c r="BTF110" s="3"/>
      <c r="BTG110" s="3"/>
      <c r="BTH110" s="3"/>
      <c r="BTI110" s="3"/>
      <c r="BTJ110" s="3"/>
      <c r="BTK110" s="3"/>
      <c r="BTL110" s="3"/>
      <c r="BTM110" s="3"/>
      <c r="BTN110" s="3"/>
      <c r="BTO110" s="3"/>
      <c r="BTP110" s="3"/>
      <c r="BTQ110" s="3"/>
      <c r="BTR110" s="3"/>
      <c r="BTS110" s="3"/>
      <c r="BTT110" s="3"/>
      <c r="BTU110" s="3"/>
      <c r="BTV110" s="3"/>
      <c r="BTW110" s="3"/>
      <c r="BTX110" s="3"/>
      <c r="BTY110" s="3"/>
      <c r="BTZ110" s="3"/>
      <c r="BUA110" s="3"/>
      <c r="BUB110" s="3"/>
      <c r="BUC110" s="3"/>
      <c r="BUD110" s="3"/>
      <c r="BUE110" s="3"/>
      <c r="BUF110" s="3"/>
      <c r="BUG110" s="3"/>
      <c r="BUH110" s="3"/>
      <c r="BUI110" s="3"/>
      <c r="BUJ110" s="3"/>
      <c r="BUK110" s="3"/>
      <c r="BUL110" s="3"/>
      <c r="BUM110" s="3"/>
      <c r="BUN110" s="3"/>
      <c r="BUO110" s="3"/>
      <c r="BUP110" s="3"/>
      <c r="BUQ110" s="3"/>
      <c r="BUR110" s="3"/>
      <c r="BUS110" s="3"/>
      <c r="BUT110" s="3"/>
      <c r="BUU110" s="3"/>
      <c r="BUV110" s="3"/>
      <c r="BUW110" s="3"/>
      <c r="BUX110" s="3"/>
      <c r="BUY110" s="3"/>
      <c r="BUZ110" s="3"/>
      <c r="BVA110" s="3"/>
      <c r="BVB110" s="3"/>
      <c r="BVC110" s="3"/>
      <c r="BVD110" s="3"/>
      <c r="BVE110" s="3"/>
      <c r="BVF110" s="3"/>
      <c r="BVG110" s="3"/>
      <c r="BVH110" s="3"/>
      <c r="BVI110" s="3"/>
      <c r="BVJ110" s="3"/>
      <c r="BVK110" s="3"/>
      <c r="BVL110" s="3"/>
      <c r="BVM110" s="3"/>
      <c r="BVN110" s="3"/>
      <c r="BVO110" s="3"/>
      <c r="BVP110" s="3"/>
      <c r="BVQ110" s="3"/>
      <c r="BVR110" s="3"/>
      <c r="BVS110" s="3"/>
      <c r="BVT110" s="3"/>
      <c r="BVU110" s="3"/>
      <c r="BVV110" s="3"/>
      <c r="BVW110" s="3"/>
      <c r="BVX110" s="3"/>
      <c r="BVY110" s="3"/>
      <c r="BVZ110" s="3"/>
      <c r="BWA110" s="3"/>
      <c r="BWB110" s="3"/>
      <c r="BWC110" s="3"/>
      <c r="BWD110" s="3"/>
      <c r="BWE110" s="3"/>
      <c r="BWF110" s="3"/>
      <c r="BWG110" s="3"/>
      <c r="BWH110" s="3"/>
      <c r="BWI110" s="3"/>
      <c r="BWJ110" s="3"/>
      <c r="BWK110" s="3"/>
      <c r="BWL110" s="3"/>
      <c r="BWM110" s="3"/>
      <c r="BWN110" s="3"/>
      <c r="BWO110" s="3"/>
      <c r="BWP110" s="3"/>
      <c r="BWQ110" s="3"/>
      <c r="BWR110" s="3"/>
      <c r="BWS110" s="3"/>
      <c r="BWT110" s="3"/>
      <c r="BWU110" s="3"/>
      <c r="BWV110" s="3"/>
      <c r="BWW110" s="3"/>
      <c r="BWX110" s="3"/>
      <c r="BWY110" s="3"/>
      <c r="BWZ110" s="3"/>
      <c r="BXA110" s="3"/>
      <c r="BXB110" s="3"/>
      <c r="BXC110" s="3"/>
      <c r="BXD110" s="3"/>
      <c r="BXE110" s="3"/>
      <c r="BXF110" s="3"/>
      <c r="BXG110" s="3"/>
      <c r="BXH110" s="3"/>
      <c r="BXI110" s="3"/>
      <c r="BXJ110" s="3"/>
      <c r="BXK110" s="3"/>
      <c r="BXL110" s="3"/>
      <c r="BXM110" s="3"/>
      <c r="BXN110" s="3"/>
      <c r="BXO110" s="3"/>
      <c r="BXP110" s="3"/>
      <c r="BXQ110" s="3"/>
      <c r="BXR110" s="3"/>
      <c r="BXS110" s="3"/>
      <c r="BXT110" s="3"/>
      <c r="BXU110" s="3"/>
      <c r="BXV110" s="3"/>
      <c r="BXW110" s="3"/>
      <c r="BXX110" s="3"/>
      <c r="BXY110" s="3"/>
      <c r="BXZ110" s="3"/>
      <c r="BYA110" s="3"/>
      <c r="BYB110" s="3"/>
      <c r="BYC110" s="3"/>
      <c r="BYD110" s="3"/>
      <c r="BYE110" s="3"/>
      <c r="BYF110" s="3"/>
      <c r="BYG110" s="3"/>
      <c r="BYH110" s="3"/>
      <c r="BYI110" s="3"/>
      <c r="BYJ110" s="3"/>
      <c r="BYK110" s="3"/>
      <c r="BYL110" s="3"/>
      <c r="BYM110" s="3"/>
      <c r="BYN110" s="3"/>
      <c r="BYO110" s="3"/>
      <c r="BYP110" s="3"/>
      <c r="BYQ110" s="3"/>
      <c r="BYR110" s="3"/>
      <c r="BYS110" s="3"/>
      <c r="BYT110" s="3"/>
      <c r="BYU110" s="3"/>
      <c r="BYV110" s="3"/>
      <c r="BYW110" s="3"/>
      <c r="BYX110" s="3"/>
      <c r="BYY110" s="3"/>
      <c r="BYZ110" s="3"/>
      <c r="BZA110" s="3"/>
      <c r="BZB110" s="3"/>
      <c r="BZC110" s="3"/>
      <c r="BZD110" s="3"/>
      <c r="BZE110" s="3"/>
      <c r="BZF110" s="3"/>
      <c r="BZG110" s="3"/>
      <c r="BZH110" s="3"/>
      <c r="BZI110" s="3"/>
      <c r="BZJ110" s="3"/>
      <c r="BZK110" s="3"/>
      <c r="BZL110" s="3"/>
      <c r="BZM110" s="3"/>
      <c r="BZN110" s="3"/>
      <c r="BZO110" s="3"/>
      <c r="BZP110" s="3"/>
      <c r="BZQ110" s="3"/>
      <c r="BZR110" s="3"/>
      <c r="BZS110" s="3"/>
      <c r="BZT110" s="3"/>
      <c r="BZU110" s="3"/>
      <c r="BZV110" s="3"/>
      <c r="BZW110" s="3"/>
      <c r="BZX110" s="3"/>
      <c r="BZY110" s="3"/>
      <c r="BZZ110" s="3"/>
      <c r="CAA110" s="3"/>
      <c r="CAB110" s="3"/>
      <c r="CAC110" s="3"/>
      <c r="CAD110" s="3"/>
      <c r="CAE110" s="3"/>
      <c r="CAF110" s="3"/>
      <c r="CAG110" s="3"/>
      <c r="CAH110" s="3"/>
      <c r="CAI110" s="3"/>
      <c r="CAJ110" s="3"/>
      <c r="CAK110" s="3"/>
      <c r="CAL110" s="3"/>
      <c r="CAM110" s="3"/>
      <c r="CAN110" s="3"/>
      <c r="CAO110" s="3"/>
      <c r="CAP110" s="3"/>
      <c r="CAQ110" s="3"/>
      <c r="CAR110" s="3"/>
      <c r="CAS110" s="3"/>
      <c r="CAT110" s="3"/>
      <c r="CAU110" s="3"/>
      <c r="CAV110" s="3"/>
      <c r="CAW110" s="3"/>
      <c r="CAX110" s="3"/>
      <c r="CAY110" s="3"/>
      <c r="CAZ110" s="3"/>
      <c r="CBA110" s="3"/>
      <c r="CBB110" s="3"/>
      <c r="CBC110" s="3"/>
      <c r="CBD110" s="3"/>
      <c r="CBE110" s="3"/>
      <c r="CBF110" s="3"/>
      <c r="CBG110" s="3"/>
      <c r="CBH110" s="3"/>
      <c r="CBI110" s="3"/>
      <c r="CBJ110" s="3"/>
      <c r="CBK110" s="3"/>
      <c r="CBL110" s="3"/>
      <c r="CBM110" s="3"/>
      <c r="CBN110" s="3"/>
      <c r="CBO110" s="3"/>
      <c r="CBP110" s="3"/>
      <c r="CBQ110" s="3"/>
      <c r="CBR110" s="3"/>
      <c r="CBS110" s="3"/>
      <c r="CBT110" s="3"/>
      <c r="CBU110" s="3"/>
      <c r="CBV110" s="3"/>
      <c r="CBW110" s="3"/>
      <c r="CBX110" s="3"/>
      <c r="CBY110" s="3"/>
      <c r="CBZ110" s="3"/>
      <c r="CCA110" s="3"/>
      <c r="CCB110" s="3"/>
      <c r="CCC110" s="3"/>
      <c r="CCD110" s="3"/>
      <c r="CCE110" s="3"/>
      <c r="CCF110" s="3"/>
      <c r="CCG110" s="3"/>
      <c r="CCH110" s="3"/>
      <c r="CCI110" s="3"/>
      <c r="CCJ110" s="3"/>
      <c r="CCK110" s="3"/>
      <c r="CCL110" s="3"/>
      <c r="CCM110" s="3"/>
      <c r="CCN110" s="3"/>
      <c r="CCO110" s="3"/>
      <c r="CCP110" s="3"/>
      <c r="CCQ110" s="3"/>
      <c r="CCR110" s="3"/>
      <c r="CCS110" s="3"/>
      <c r="CCT110" s="3"/>
      <c r="CCU110" s="3"/>
      <c r="CCV110" s="3"/>
      <c r="CCW110" s="3"/>
      <c r="CCX110" s="3"/>
      <c r="CCY110" s="3"/>
      <c r="CCZ110" s="3"/>
      <c r="CDA110" s="3"/>
      <c r="CDB110" s="3"/>
      <c r="CDC110" s="3"/>
      <c r="CDD110" s="3"/>
      <c r="CDE110" s="3"/>
      <c r="CDF110" s="3"/>
      <c r="CDG110" s="3"/>
      <c r="CDH110" s="3"/>
      <c r="CDI110" s="3"/>
      <c r="CDJ110" s="3"/>
      <c r="CDK110" s="3"/>
      <c r="CDL110" s="3"/>
      <c r="CDM110" s="3"/>
      <c r="CDN110" s="3"/>
      <c r="CDO110" s="3"/>
      <c r="CDP110" s="3"/>
      <c r="CDQ110" s="3"/>
      <c r="CDR110" s="3"/>
      <c r="CDS110" s="3"/>
      <c r="CDT110" s="3"/>
      <c r="CDU110" s="3"/>
      <c r="CDV110" s="3"/>
      <c r="CDW110" s="3"/>
      <c r="CDX110" s="3"/>
      <c r="CDY110" s="3"/>
      <c r="CDZ110" s="3"/>
      <c r="CEA110" s="3"/>
      <c r="CEB110" s="3"/>
      <c r="CEC110" s="3"/>
      <c r="CED110" s="3"/>
      <c r="CEE110" s="3"/>
      <c r="CEF110" s="3"/>
      <c r="CEG110" s="3"/>
      <c r="CEH110" s="3"/>
      <c r="CEI110" s="3"/>
      <c r="CEJ110" s="3"/>
      <c r="CEK110" s="3"/>
      <c r="CEL110" s="3"/>
      <c r="CEM110" s="3"/>
      <c r="CEN110" s="3"/>
      <c r="CEO110" s="3"/>
      <c r="CEP110" s="3"/>
      <c r="CEQ110" s="3"/>
      <c r="CER110" s="3"/>
      <c r="CES110" s="3"/>
      <c r="CET110" s="3"/>
      <c r="CEU110" s="3"/>
      <c r="CEV110" s="3"/>
      <c r="CEW110" s="3"/>
      <c r="CEX110" s="3"/>
      <c r="CEY110" s="3"/>
      <c r="CEZ110" s="3"/>
      <c r="CFA110" s="3"/>
      <c r="CFB110" s="3"/>
      <c r="CFC110" s="3"/>
      <c r="CFD110" s="3"/>
      <c r="CFE110" s="3"/>
      <c r="CFF110" s="3"/>
      <c r="CFG110" s="3"/>
      <c r="CFH110" s="3"/>
      <c r="CFI110" s="3"/>
      <c r="CFJ110" s="3"/>
      <c r="CFK110" s="3"/>
      <c r="CFL110" s="3"/>
      <c r="CFM110" s="3"/>
      <c r="CFN110" s="3"/>
      <c r="CFO110" s="3"/>
      <c r="CFP110" s="3"/>
      <c r="CFQ110" s="3"/>
      <c r="CFR110" s="3"/>
      <c r="CFS110" s="3"/>
      <c r="CFT110" s="3"/>
      <c r="CFU110" s="3"/>
      <c r="CFV110" s="3"/>
      <c r="CFW110" s="3"/>
    </row>
    <row r="111" spans="1:2207" s="6" customFormat="1" ht="24.75" customHeight="1" x14ac:dyDescent="0.25">
      <c r="A111" s="162"/>
      <c r="B111" s="141"/>
      <c r="C111" s="180"/>
      <c r="D111" s="159"/>
      <c r="E111" s="127"/>
      <c r="F111" s="235"/>
      <c r="G111" s="236" t="s">
        <v>31</v>
      </c>
      <c r="H111" s="237"/>
      <c r="I111" s="237"/>
      <c r="J111" s="237"/>
      <c r="K111" s="238"/>
      <c r="L111" s="24">
        <f>SUM(L109:L110)</f>
        <v>7500</v>
      </c>
      <c r="M111" s="24">
        <f>SUM(M109:M110)</f>
        <v>7500</v>
      </c>
      <c r="N111" s="24"/>
      <c r="O111" s="25">
        <f>SUM(O109:O110)</f>
        <v>0</v>
      </c>
      <c r="P111" s="25">
        <f>SUM(P109:P110)</f>
        <v>0</v>
      </c>
      <c r="Q111" s="25">
        <f>SUM(Q109:Q110)</f>
        <v>7500</v>
      </c>
      <c r="R111" s="25">
        <f>SUM(R109:R110)</f>
        <v>0</v>
      </c>
      <c r="S111" s="26">
        <f>(S109+S110)/2</f>
        <v>0.05</v>
      </c>
      <c r="T111" s="26">
        <f t="shared" ref="T111:V111" si="19">(T109+T110)/2</f>
        <v>0.45</v>
      </c>
      <c r="U111" s="26">
        <f t="shared" si="19"/>
        <v>0.5</v>
      </c>
      <c r="V111" s="26">
        <f t="shared" si="19"/>
        <v>0</v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  <c r="ABH111" s="3"/>
      <c r="ABI111" s="3"/>
      <c r="ABJ111" s="3"/>
      <c r="ABK111" s="3"/>
      <c r="ABL111" s="3"/>
      <c r="ABM111" s="3"/>
      <c r="ABN111" s="3"/>
      <c r="ABO111" s="3"/>
      <c r="ABP111" s="3"/>
      <c r="ABQ111" s="3"/>
      <c r="ABR111" s="3"/>
      <c r="ABS111" s="3"/>
      <c r="ABT111" s="3"/>
      <c r="ABU111" s="3"/>
      <c r="ABV111" s="3"/>
      <c r="ABW111" s="3"/>
      <c r="ABX111" s="3"/>
      <c r="ABY111" s="3"/>
      <c r="ABZ111" s="3"/>
      <c r="ACA111" s="3"/>
      <c r="ACB111" s="3"/>
      <c r="ACC111" s="3"/>
      <c r="ACD111" s="3"/>
      <c r="ACE111" s="3"/>
      <c r="ACF111" s="3"/>
      <c r="ACG111" s="3"/>
      <c r="ACH111" s="3"/>
      <c r="ACI111" s="3"/>
      <c r="ACJ111" s="3"/>
      <c r="ACK111" s="3"/>
      <c r="ACL111" s="3"/>
      <c r="ACM111" s="3"/>
      <c r="ACN111" s="3"/>
      <c r="ACO111" s="3"/>
      <c r="ACP111" s="3"/>
      <c r="ACQ111" s="3"/>
      <c r="ACR111" s="3"/>
      <c r="ACS111" s="3"/>
      <c r="ACT111" s="3"/>
      <c r="ACU111" s="3"/>
      <c r="ACV111" s="3"/>
      <c r="ACW111" s="3"/>
      <c r="ACX111" s="3"/>
      <c r="ACY111" s="3"/>
      <c r="ACZ111" s="3"/>
      <c r="ADA111" s="3"/>
      <c r="ADB111" s="3"/>
      <c r="ADC111" s="3"/>
      <c r="ADD111" s="3"/>
      <c r="ADE111" s="3"/>
      <c r="ADF111" s="3"/>
      <c r="ADG111" s="3"/>
      <c r="ADH111" s="3"/>
      <c r="ADI111" s="3"/>
      <c r="ADJ111" s="3"/>
      <c r="ADK111" s="3"/>
      <c r="ADL111" s="3"/>
      <c r="ADM111" s="3"/>
      <c r="ADN111" s="3"/>
      <c r="ADO111" s="3"/>
      <c r="ADP111" s="3"/>
      <c r="ADQ111" s="3"/>
      <c r="ADR111" s="3"/>
      <c r="ADS111" s="3"/>
      <c r="ADT111" s="3"/>
      <c r="ADU111" s="3"/>
      <c r="ADV111" s="3"/>
      <c r="ADW111" s="3"/>
      <c r="ADX111" s="3"/>
      <c r="ADY111" s="3"/>
      <c r="ADZ111" s="3"/>
      <c r="AEA111" s="3"/>
      <c r="AEB111" s="3"/>
      <c r="AEC111" s="3"/>
      <c r="AED111" s="3"/>
      <c r="AEE111" s="3"/>
      <c r="AEF111" s="3"/>
      <c r="AEG111" s="3"/>
      <c r="AEH111" s="3"/>
      <c r="AEI111" s="3"/>
      <c r="AEJ111" s="3"/>
      <c r="AEK111" s="3"/>
      <c r="AEL111" s="3"/>
      <c r="AEM111" s="3"/>
      <c r="AEN111" s="3"/>
      <c r="AEO111" s="3"/>
      <c r="AEP111" s="3"/>
      <c r="AEQ111" s="3"/>
      <c r="AER111" s="3"/>
      <c r="AES111" s="3"/>
      <c r="AET111" s="3"/>
      <c r="AEU111" s="3"/>
      <c r="AEV111" s="3"/>
      <c r="AEW111" s="3"/>
      <c r="AEX111" s="3"/>
      <c r="AEY111" s="3"/>
      <c r="AEZ111" s="3"/>
      <c r="AFA111" s="3"/>
      <c r="AFB111" s="3"/>
      <c r="AFC111" s="3"/>
      <c r="AFD111" s="3"/>
      <c r="AFE111" s="3"/>
      <c r="AFF111" s="3"/>
      <c r="AFG111" s="3"/>
      <c r="AFH111" s="3"/>
      <c r="AFI111" s="3"/>
      <c r="AFJ111" s="3"/>
      <c r="AFK111" s="3"/>
      <c r="AFL111" s="3"/>
      <c r="AFM111" s="3"/>
      <c r="AFN111" s="3"/>
      <c r="AFO111" s="3"/>
      <c r="AFP111" s="3"/>
      <c r="AFQ111" s="3"/>
      <c r="AFR111" s="3"/>
      <c r="AFS111" s="3"/>
      <c r="AFT111" s="3"/>
      <c r="AFU111" s="3"/>
      <c r="AFV111" s="3"/>
      <c r="AFW111" s="3"/>
      <c r="AFX111" s="3"/>
      <c r="AFY111" s="3"/>
      <c r="AFZ111" s="3"/>
      <c r="AGA111" s="3"/>
      <c r="AGB111" s="3"/>
      <c r="AGC111" s="3"/>
      <c r="AGD111" s="3"/>
      <c r="AGE111" s="3"/>
      <c r="AGF111" s="3"/>
      <c r="AGG111" s="3"/>
      <c r="AGH111" s="3"/>
      <c r="AGI111" s="3"/>
      <c r="AGJ111" s="3"/>
      <c r="AGK111" s="3"/>
      <c r="AGL111" s="3"/>
      <c r="AGM111" s="3"/>
      <c r="AGN111" s="3"/>
      <c r="AGO111" s="3"/>
      <c r="AGP111" s="3"/>
      <c r="AGQ111" s="3"/>
      <c r="AGR111" s="3"/>
      <c r="AGS111" s="3"/>
      <c r="AGT111" s="3"/>
      <c r="AGU111" s="3"/>
      <c r="AGV111" s="3"/>
      <c r="AGW111" s="3"/>
      <c r="AGX111" s="3"/>
      <c r="AGY111" s="3"/>
      <c r="AGZ111" s="3"/>
      <c r="AHA111" s="3"/>
      <c r="AHB111" s="3"/>
      <c r="AHC111" s="3"/>
      <c r="AHD111" s="3"/>
      <c r="AHE111" s="3"/>
      <c r="AHF111" s="3"/>
      <c r="AHG111" s="3"/>
      <c r="AHH111" s="3"/>
      <c r="AHI111" s="3"/>
      <c r="AHJ111" s="3"/>
      <c r="AHK111" s="3"/>
      <c r="AHL111" s="3"/>
      <c r="AHM111" s="3"/>
      <c r="AHN111" s="3"/>
      <c r="AHO111" s="3"/>
      <c r="AHP111" s="3"/>
      <c r="AHQ111" s="3"/>
      <c r="AHR111" s="3"/>
      <c r="AHS111" s="3"/>
      <c r="AHT111" s="3"/>
      <c r="AHU111" s="3"/>
      <c r="AHV111" s="3"/>
      <c r="AHW111" s="3"/>
      <c r="AHX111" s="3"/>
      <c r="AHY111" s="3"/>
      <c r="AHZ111" s="3"/>
      <c r="AIA111" s="3"/>
      <c r="AIB111" s="3"/>
      <c r="AIC111" s="3"/>
      <c r="AID111" s="3"/>
      <c r="AIE111" s="3"/>
      <c r="AIF111" s="3"/>
      <c r="AIG111" s="3"/>
      <c r="AIH111" s="3"/>
      <c r="AII111" s="3"/>
      <c r="AIJ111" s="3"/>
      <c r="AIK111" s="3"/>
      <c r="AIL111" s="3"/>
      <c r="AIM111" s="3"/>
      <c r="AIN111" s="3"/>
      <c r="AIO111" s="3"/>
      <c r="AIP111" s="3"/>
      <c r="AIQ111" s="3"/>
      <c r="AIR111" s="3"/>
      <c r="AIS111" s="3"/>
      <c r="AIT111" s="3"/>
      <c r="AIU111" s="3"/>
      <c r="AIV111" s="3"/>
      <c r="AIW111" s="3"/>
      <c r="AIX111" s="3"/>
      <c r="AIY111" s="3"/>
      <c r="AIZ111" s="3"/>
      <c r="AJA111" s="3"/>
      <c r="AJB111" s="3"/>
      <c r="AJC111" s="3"/>
      <c r="AJD111" s="3"/>
      <c r="AJE111" s="3"/>
      <c r="AJF111" s="3"/>
      <c r="AJG111" s="3"/>
      <c r="AJH111" s="3"/>
      <c r="AJI111" s="3"/>
      <c r="AJJ111" s="3"/>
      <c r="AJK111" s="3"/>
      <c r="AJL111" s="3"/>
      <c r="AJM111" s="3"/>
      <c r="AJN111" s="3"/>
      <c r="AJO111" s="3"/>
      <c r="AJP111" s="3"/>
      <c r="AJQ111" s="3"/>
      <c r="AJR111" s="3"/>
      <c r="AJS111" s="3"/>
      <c r="AJT111" s="3"/>
      <c r="AJU111" s="3"/>
      <c r="AJV111" s="3"/>
      <c r="AJW111" s="3"/>
      <c r="AJX111" s="3"/>
      <c r="AJY111" s="3"/>
      <c r="AJZ111" s="3"/>
      <c r="AKA111" s="3"/>
      <c r="AKB111" s="3"/>
      <c r="AKC111" s="3"/>
      <c r="AKD111" s="3"/>
      <c r="AKE111" s="3"/>
      <c r="AKF111" s="3"/>
      <c r="AKG111" s="3"/>
      <c r="AKH111" s="3"/>
      <c r="AKI111" s="3"/>
      <c r="AKJ111" s="3"/>
      <c r="AKK111" s="3"/>
      <c r="AKL111" s="3"/>
      <c r="AKM111" s="3"/>
      <c r="AKN111" s="3"/>
      <c r="AKO111" s="3"/>
      <c r="AKP111" s="3"/>
      <c r="AKQ111" s="3"/>
      <c r="AKR111" s="3"/>
      <c r="AKS111" s="3"/>
      <c r="AKT111" s="3"/>
      <c r="AKU111" s="3"/>
      <c r="AKV111" s="3"/>
      <c r="AKW111" s="3"/>
      <c r="AKX111" s="3"/>
      <c r="AKY111" s="3"/>
      <c r="AKZ111" s="3"/>
      <c r="ALA111" s="3"/>
      <c r="ALB111" s="3"/>
      <c r="ALC111" s="3"/>
      <c r="ALD111" s="3"/>
      <c r="ALE111" s="3"/>
      <c r="ALF111" s="3"/>
      <c r="ALG111" s="3"/>
      <c r="ALH111" s="3"/>
      <c r="ALI111" s="3"/>
      <c r="ALJ111" s="3"/>
      <c r="ALK111" s="3"/>
      <c r="ALL111" s="3"/>
      <c r="ALM111" s="3"/>
      <c r="ALN111" s="3"/>
      <c r="ALO111" s="3"/>
      <c r="ALP111" s="3"/>
      <c r="ALQ111" s="3"/>
      <c r="ALR111" s="3"/>
      <c r="ALS111" s="3"/>
      <c r="ALT111" s="3"/>
      <c r="ALU111" s="3"/>
      <c r="ALV111" s="3"/>
      <c r="ALW111" s="3"/>
      <c r="ALX111" s="3"/>
      <c r="ALY111" s="3"/>
      <c r="ALZ111" s="3"/>
      <c r="AMA111" s="3"/>
      <c r="AMB111" s="3"/>
      <c r="AMC111" s="3"/>
      <c r="AMD111" s="3"/>
      <c r="AME111" s="3"/>
      <c r="AMF111" s="3"/>
      <c r="AMG111" s="3"/>
      <c r="AMH111" s="3"/>
      <c r="AMI111" s="3"/>
      <c r="AMJ111" s="3"/>
      <c r="AMK111" s="3"/>
      <c r="AML111" s="3"/>
      <c r="AMM111" s="3"/>
      <c r="AMN111" s="3"/>
      <c r="AMO111" s="3"/>
      <c r="AMP111" s="3"/>
      <c r="AMQ111" s="3"/>
      <c r="AMR111" s="3"/>
      <c r="AMS111" s="3"/>
      <c r="AMT111" s="3"/>
      <c r="AMU111" s="3"/>
      <c r="AMV111" s="3"/>
      <c r="AMW111" s="3"/>
      <c r="AMX111" s="3"/>
      <c r="AMY111" s="3"/>
      <c r="AMZ111" s="3"/>
      <c r="ANA111" s="3"/>
      <c r="ANB111" s="3"/>
      <c r="ANC111" s="3"/>
      <c r="AND111" s="3"/>
      <c r="ANE111" s="3"/>
      <c r="ANF111" s="3"/>
      <c r="ANG111" s="3"/>
      <c r="ANH111" s="3"/>
      <c r="ANI111" s="3"/>
      <c r="ANJ111" s="3"/>
      <c r="ANK111" s="3"/>
      <c r="ANL111" s="3"/>
      <c r="ANM111" s="3"/>
      <c r="ANN111" s="3"/>
      <c r="ANO111" s="3"/>
      <c r="ANP111" s="3"/>
      <c r="ANQ111" s="3"/>
      <c r="ANR111" s="3"/>
      <c r="ANS111" s="3"/>
      <c r="ANT111" s="3"/>
      <c r="ANU111" s="3"/>
      <c r="ANV111" s="3"/>
      <c r="ANW111" s="3"/>
      <c r="ANX111" s="3"/>
      <c r="ANY111" s="3"/>
      <c r="ANZ111" s="3"/>
      <c r="AOA111" s="3"/>
      <c r="AOB111" s="3"/>
      <c r="AOC111" s="3"/>
      <c r="AOD111" s="3"/>
      <c r="AOE111" s="3"/>
      <c r="AOF111" s="3"/>
      <c r="AOG111" s="3"/>
      <c r="AOH111" s="3"/>
      <c r="AOI111" s="3"/>
      <c r="AOJ111" s="3"/>
      <c r="AOK111" s="3"/>
      <c r="AOL111" s="3"/>
      <c r="AOM111" s="3"/>
      <c r="AON111" s="3"/>
      <c r="AOO111" s="3"/>
      <c r="AOP111" s="3"/>
      <c r="AOQ111" s="3"/>
      <c r="AOR111" s="3"/>
      <c r="AOS111" s="3"/>
      <c r="AOT111" s="3"/>
      <c r="AOU111" s="3"/>
      <c r="AOV111" s="3"/>
      <c r="AOW111" s="3"/>
      <c r="AOX111" s="3"/>
      <c r="AOY111" s="3"/>
      <c r="AOZ111" s="3"/>
      <c r="APA111" s="3"/>
      <c r="APB111" s="3"/>
      <c r="APC111" s="3"/>
      <c r="APD111" s="3"/>
      <c r="APE111" s="3"/>
      <c r="APF111" s="3"/>
      <c r="APG111" s="3"/>
      <c r="APH111" s="3"/>
      <c r="API111" s="3"/>
      <c r="APJ111" s="3"/>
      <c r="APK111" s="3"/>
      <c r="APL111" s="3"/>
      <c r="APM111" s="3"/>
      <c r="APN111" s="3"/>
      <c r="APO111" s="3"/>
      <c r="APP111" s="3"/>
      <c r="APQ111" s="3"/>
      <c r="APR111" s="3"/>
      <c r="APS111" s="3"/>
      <c r="APT111" s="3"/>
      <c r="APU111" s="3"/>
      <c r="APV111" s="3"/>
      <c r="APW111" s="3"/>
      <c r="APX111" s="3"/>
      <c r="APY111" s="3"/>
      <c r="APZ111" s="3"/>
      <c r="AQA111" s="3"/>
      <c r="AQB111" s="3"/>
      <c r="AQC111" s="3"/>
      <c r="AQD111" s="3"/>
      <c r="AQE111" s="3"/>
      <c r="AQF111" s="3"/>
      <c r="AQG111" s="3"/>
      <c r="AQH111" s="3"/>
      <c r="AQI111" s="3"/>
      <c r="AQJ111" s="3"/>
      <c r="AQK111" s="3"/>
      <c r="AQL111" s="3"/>
      <c r="AQM111" s="3"/>
      <c r="AQN111" s="3"/>
      <c r="AQO111" s="3"/>
      <c r="AQP111" s="3"/>
      <c r="AQQ111" s="3"/>
      <c r="AQR111" s="3"/>
      <c r="AQS111" s="3"/>
      <c r="AQT111" s="3"/>
      <c r="AQU111" s="3"/>
      <c r="AQV111" s="3"/>
      <c r="AQW111" s="3"/>
      <c r="AQX111" s="3"/>
      <c r="AQY111" s="3"/>
      <c r="AQZ111" s="3"/>
      <c r="ARA111" s="3"/>
      <c r="ARB111" s="3"/>
      <c r="ARC111" s="3"/>
      <c r="ARD111" s="3"/>
      <c r="ARE111" s="3"/>
      <c r="ARF111" s="3"/>
      <c r="ARG111" s="3"/>
      <c r="ARH111" s="3"/>
      <c r="ARI111" s="3"/>
      <c r="ARJ111" s="3"/>
      <c r="ARK111" s="3"/>
      <c r="ARL111" s="3"/>
      <c r="ARM111" s="3"/>
      <c r="ARN111" s="3"/>
      <c r="ARO111" s="3"/>
      <c r="ARP111" s="3"/>
      <c r="ARQ111" s="3"/>
      <c r="ARR111" s="3"/>
      <c r="ARS111" s="3"/>
      <c r="ART111" s="3"/>
      <c r="ARU111" s="3"/>
      <c r="ARV111" s="3"/>
      <c r="ARW111" s="3"/>
      <c r="ARX111" s="3"/>
      <c r="ARY111" s="3"/>
      <c r="ARZ111" s="3"/>
      <c r="ASA111" s="3"/>
      <c r="ASB111" s="3"/>
      <c r="ASC111" s="3"/>
      <c r="ASD111" s="3"/>
      <c r="ASE111" s="3"/>
      <c r="ASF111" s="3"/>
      <c r="ASG111" s="3"/>
      <c r="ASH111" s="3"/>
      <c r="ASI111" s="3"/>
      <c r="ASJ111" s="3"/>
      <c r="ASK111" s="3"/>
      <c r="ASL111" s="3"/>
      <c r="ASM111" s="3"/>
      <c r="ASN111" s="3"/>
      <c r="ASO111" s="3"/>
      <c r="ASP111" s="3"/>
      <c r="ASQ111" s="3"/>
      <c r="ASR111" s="3"/>
      <c r="ASS111" s="3"/>
      <c r="AST111" s="3"/>
      <c r="ASU111" s="3"/>
      <c r="ASV111" s="3"/>
      <c r="ASW111" s="3"/>
      <c r="ASX111" s="3"/>
      <c r="ASY111" s="3"/>
      <c r="ASZ111" s="3"/>
      <c r="ATA111" s="3"/>
      <c r="ATB111" s="3"/>
      <c r="ATC111" s="3"/>
      <c r="ATD111" s="3"/>
      <c r="ATE111" s="3"/>
      <c r="ATF111" s="3"/>
      <c r="ATG111" s="3"/>
      <c r="ATH111" s="3"/>
      <c r="ATI111" s="3"/>
      <c r="ATJ111" s="3"/>
      <c r="ATK111" s="3"/>
      <c r="ATL111" s="3"/>
      <c r="ATM111" s="3"/>
      <c r="ATN111" s="3"/>
      <c r="ATO111" s="3"/>
      <c r="ATP111" s="3"/>
      <c r="ATQ111" s="3"/>
      <c r="ATR111" s="3"/>
      <c r="ATS111" s="3"/>
      <c r="ATT111" s="3"/>
      <c r="ATU111" s="3"/>
      <c r="ATV111" s="3"/>
      <c r="ATW111" s="3"/>
      <c r="ATX111" s="3"/>
      <c r="ATY111" s="3"/>
      <c r="ATZ111" s="3"/>
      <c r="AUA111" s="3"/>
      <c r="AUB111" s="3"/>
      <c r="AUC111" s="3"/>
      <c r="AUD111" s="3"/>
      <c r="AUE111" s="3"/>
      <c r="AUF111" s="3"/>
      <c r="AUG111" s="3"/>
      <c r="AUH111" s="3"/>
      <c r="AUI111" s="3"/>
      <c r="AUJ111" s="3"/>
      <c r="AUK111" s="3"/>
      <c r="AUL111" s="3"/>
      <c r="AUM111" s="3"/>
      <c r="AUN111" s="3"/>
      <c r="AUO111" s="3"/>
      <c r="AUP111" s="3"/>
      <c r="AUQ111" s="3"/>
      <c r="AUR111" s="3"/>
      <c r="AUS111" s="3"/>
      <c r="AUT111" s="3"/>
      <c r="AUU111" s="3"/>
      <c r="AUV111" s="3"/>
      <c r="AUW111" s="3"/>
      <c r="AUX111" s="3"/>
      <c r="AUY111" s="3"/>
      <c r="AUZ111" s="3"/>
      <c r="AVA111" s="3"/>
      <c r="AVB111" s="3"/>
      <c r="AVC111" s="3"/>
      <c r="AVD111" s="3"/>
      <c r="AVE111" s="3"/>
      <c r="AVF111" s="3"/>
      <c r="AVG111" s="3"/>
      <c r="AVH111" s="3"/>
      <c r="AVI111" s="3"/>
      <c r="AVJ111" s="3"/>
      <c r="AVK111" s="3"/>
      <c r="AVL111" s="3"/>
      <c r="AVM111" s="3"/>
      <c r="AVN111" s="3"/>
      <c r="AVO111" s="3"/>
      <c r="AVP111" s="3"/>
      <c r="AVQ111" s="3"/>
      <c r="AVR111" s="3"/>
      <c r="AVS111" s="3"/>
      <c r="AVT111" s="3"/>
      <c r="AVU111" s="3"/>
      <c r="AVV111" s="3"/>
      <c r="AVW111" s="3"/>
      <c r="AVX111" s="3"/>
      <c r="AVY111" s="3"/>
      <c r="AVZ111" s="3"/>
      <c r="AWA111" s="3"/>
      <c r="AWB111" s="3"/>
      <c r="AWC111" s="3"/>
      <c r="AWD111" s="3"/>
      <c r="AWE111" s="3"/>
      <c r="AWF111" s="3"/>
      <c r="AWG111" s="3"/>
      <c r="AWH111" s="3"/>
      <c r="AWI111" s="3"/>
      <c r="AWJ111" s="3"/>
      <c r="AWK111" s="3"/>
      <c r="AWL111" s="3"/>
      <c r="AWM111" s="3"/>
      <c r="AWN111" s="3"/>
      <c r="AWO111" s="3"/>
      <c r="AWP111" s="3"/>
      <c r="AWQ111" s="3"/>
      <c r="AWR111" s="3"/>
      <c r="AWS111" s="3"/>
      <c r="AWT111" s="3"/>
      <c r="AWU111" s="3"/>
      <c r="AWV111" s="3"/>
      <c r="AWW111" s="3"/>
      <c r="AWX111" s="3"/>
      <c r="AWY111" s="3"/>
      <c r="AWZ111" s="3"/>
      <c r="AXA111" s="3"/>
      <c r="AXB111" s="3"/>
      <c r="AXC111" s="3"/>
      <c r="AXD111" s="3"/>
      <c r="AXE111" s="3"/>
      <c r="AXF111" s="3"/>
      <c r="AXG111" s="3"/>
      <c r="AXH111" s="3"/>
      <c r="AXI111" s="3"/>
      <c r="AXJ111" s="3"/>
      <c r="AXK111" s="3"/>
      <c r="AXL111" s="3"/>
      <c r="AXM111" s="3"/>
      <c r="AXN111" s="3"/>
      <c r="AXO111" s="3"/>
      <c r="AXP111" s="3"/>
      <c r="AXQ111" s="3"/>
      <c r="AXR111" s="3"/>
      <c r="AXS111" s="3"/>
      <c r="AXT111" s="3"/>
      <c r="AXU111" s="3"/>
      <c r="AXV111" s="3"/>
      <c r="AXW111" s="3"/>
      <c r="AXX111" s="3"/>
      <c r="AXY111" s="3"/>
      <c r="AXZ111" s="3"/>
      <c r="AYA111" s="3"/>
      <c r="AYB111" s="3"/>
      <c r="AYC111" s="3"/>
      <c r="AYD111" s="3"/>
      <c r="AYE111" s="3"/>
      <c r="AYF111" s="3"/>
      <c r="AYG111" s="3"/>
      <c r="AYH111" s="3"/>
      <c r="AYI111" s="3"/>
      <c r="AYJ111" s="3"/>
      <c r="AYK111" s="3"/>
      <c r="AYL111" s="3"/>
      <c r="AYM111" s="3"/>
      <c r="AYN111" s="3"/>
      <c r="AYO111" s="3"/>
      <c r="AYP111" s="3"/>
      <c r="AYQ111" s="3"/>
      <c r="AYR111" s="3"/>
      <c r="AYS111" s="3"/>
      <c r="AYT111" s="3"/>
      <c r="AYU111" s="3"/>
      <c r="AYV111" s="3"/>
      <c r="AYW111" s="3"/>
      <c r="AYX111" s="3"/>
      <c r="AYY111" s="3"/>
      <c r="AYZ111" s="3"/>
      <c r="AZA111" s="3"/>
      <c r="AZB111" s="3"/>
      <c r="AZC111" s="3"/>
      <c r="AZD111" s="3"/>
      <c r="AZE111" s="3"/>
      <c r="AZF111" s="3"/>
      <c r="AZG111" s="3"/>
      <c r="AZH111" s="3"/>
      <c r="AZI111" s="3"/>
      <c r="AZJ111" s="3"/>
      <c r="AZK111" s="3"/>
      <c r="AZL111" s="3"/>
      <c r="AZM111" s="3"/>
      <c r="AZN111" s="3"/>
      <c r="AZO111" s="3"/>
      <c r="AZP111" s="3"/>
      <c r="AZQ111" s="3"/>
      <c r="AZR111" s="3"/>
      <c r="AZS111" s="3"/>
      <c r="AZT111" s="3"/>
      <c r="AZU111" s="3"/>
      <c r="AZV111" s="3"/>
      <c r="AZW111" s="3"/>
      <c r="AZX111" s="3"/>
      <c r="AZY111" s="3"/>
      <c r="AZZ111" s="3"/>
      <c r="BAA111" s="3"/>
      <c r="BAB111" s="3"/>
      <c r="BAC111" s="3"/>
      <c r="BAD111" s="3"/>
      <c r="BAE111" s="3"/>
      <c r="BAF111" s="3"/>
      <c r="BAG111" s="3"/>
      <c r="BAH111" s="3"/>
      <c r="BAI111" s="3"/>
      <c r="BAJ111" s="3"/>
      <c r="BAK111" s="3"/>
      <c r="BAL111" s="3"/>
      <c r="BAM111" s="3"/>
      <c r="BAN111" s="3"/>
      <c r="BAO111" s="3"/>
      <c r="BAP111" s="3"/>
      <c r="BAQ111" s="3"/>
      <c r="BAR111" s="3"/>
      <c r="BAS111" s="3"/>
      <c r="BAT111" s="3"/>
      <c r="BAU111" s="3"/>
      <c r="BAV111" s="3"/>
      <c r="BAW111" s="3"/>
      <c r="BAX111" s="3"/>
      <c r="BAY111" s="3"/>
      <c r="BAZ111" s="3"/>
      <c r="BBA111" s="3"/>
      <c r="BBB111" s="3"/>
      <c r="BBC111" s="3"/>
      <c r="BBD111" s="3"/>
      <c r="BBE111" s="3"/>
      <c r="BBF111" s="3"/>
      <c r="BBG111" s="3"/>
      <c r="BBH111" s="3"/>
      <c r="BBI111" s="3"/>
      <c r="BBJ111" s="3"/>
      <c r="BBK111" s="3"/>
      <c r="BBL111" s="3"/>
      <c r="BBM111" s="3"/>
      <c r="BBN111" s="3"/>
      <c r="BBO111" s="3"/>
      <c r="BBP111" s="3"/>
      <c r="BBQ111" s="3"/>
      <c r="BBR111" s="3"/>
      <c r="BBS111" s="3"/>
      <c r="BBT111" s="3"/>
      <c r="BBU111" s="3"/>
      <c r="BBV111" s="3"/>
      <c r="BBW111" s="3"/>
      <c r="BBX111" s="3"/>
      <c r="BBY111" s="3"/>
      <c r="BBZ111" s="3"/>
      <c r="BCA111" s="3"/>
      <c r="BCB111" s="3"/>
      <c r="BCC111" s="3"/>
      <c r="BCD111" s="3"/>
      <c r="BCE111" s="3"/>
      <c r="BCF111" s="3"/>
      <c r="BCG111" s="3"/>
      <c r="BCH111" s="3"/>
      <c r="BCI111" s="3"/>
      <c r="BCJ111" s="3"/>
      <c r="BCK111" s="3"/>
      <c r="BCL111" s="3"/>
      <c r="BCM111" s="3"/>
      <c r="BCN111" s="3"/>
      <c r="BCO111" s="3"/>
      <c r="BCP111" s="3"/>
      <c r="BCQ111" s="3"/>
      <c r="BCR111" s="3"/>
      <c r="BCS111" s="3"/>
      <c r="BCT111" s="3"/>
      <c r="BCU111" s="3"/>
      <c r="BCV111" s="3"/>
      <c r="BCW111" s="3"/>
      <c r="BCX111" s="3"/>
      <c r="BCY111" s="3"/>
      <c r="BCZ111" s="3"/>
      <c r="BDA111" s="3"/>
      <c r="BDB111" s="3"/>
      <c r="BDC111" s="3"/>
      <c r="BDD111" s="3"/>
      <c r="BDE111" s="3"/>
      <c r="BDF111" s="3"/>
      <c r="BDG111" s="3"/>
      <c r="BDH111" s="3"/>
      <c r="BDI111" s="3"/>
      <c r="BDJ111" s="3"/>
      <c r="BDK111" s="3"/>
      <c r="BDL111" s="3"/>
      <c r="BDM111" s="3"/>
      <c r="BDN111" s="3"/>
      <c r="BDO111" s="3"/>
      <c r="BDP111" s="3"/>
      <c r="BDQ111" s="3"/>
      <c r="BDR111" s="3"/>
      <c r="BDS111" s="3"/>
      <c r="BDT111" s="3"/>
      <c r="BDU111" s="3"/>
      <c r="BDV111" s="3"/>
      <c r="BDW111" s="3"/>
      <c r="BDX111" s="3"/>
      <c r="BDY111" s="3"/>
      <c r="BDZ111" s="3"/>
      <c r="BEA111" s="3"/>
      <c r="BEB111" s="3"/>
      <c r="BEC111" s="3"/>
      <c r="BED111" s="3"/>
      <c r="BEE111" s="3"/>
      <c r="BEF111" s="3"/>
      <c r="BEG111" s="3"/>
      <c r="BEH111" s="3"/>
      <c r="BEI111" s="3"/>
      <c r="BEJ111" s="3"/>
      <c r="BEK111" s="3"/>
      <c r="BEL111" s="3"/>
      <c r="BEM111" s="3"/>
      <c r="BEN111" s="3"/>
      <c r="BEO111" s="3"/>
      <c r="BEP111" s="3"/>
      <c r="BEQ111" s="3"/>
      <c r="BER111" s="3"/>
      <c r="BES111" s="3"/>
      <c r="BET111" s="3"/>
      <c r="BEU111" s="3"/>
      <c r="BEV111" s="3"/>
      <c r="BEW111" s="3"/>
      <c r="BEX111" s="3"/>
      <c r="BEY111" s="3"/>
      <c r="BEZ111" s="3"/>
      <c r="BFA111" s="3"/>
      <c r="BFB111" s="3"/>
      <c r="BFC111" s="3"/>
      <c r="BFD111" s="3"/>
      <c r="BFE111" s="3"/>
      <c r="BFF111" s="3"/>
      <c r="BFG111" s="3"/>
      <c r="BFH111" s="3"/>
      <c r="BFI111" s="3"/>
      <c r="BFJ111" s="3"/>
      <c r="BFK111" s="3"/>
      <c r="BFL111" s="3"/>
      <c r="BFM111" s="3"/>
      <c r="BFN111" s="3"/>
      <c r="BFO111" s="3"/>
      <c r="BFP111" s="3"/>
      <c r="BFQ111" s="3"/>
      <c r="BFR111" s="3"/>
      <c r="BFS111" s="3"/>
      <c r="BFT111" s="3"/>
      <c r="BFU111" s="3"/>
      <c r="BFV111" s="3"/>
      <c r="BFW111" s="3"/>
      <c r="BFX111" s="3"/>
      <c r="BFY111" s="3"/>
      <c r="BFZ111" s="3"/>
      <c r="BGA111" s="3"/>
      <c r="BGB111" s="3"/>
      <c r="BGC111" s="3"/>
      <c r="BGD111" s="3"/>
      <c r="BGE111" s="3"/>
      <c r="BGF111" s="3"/>
      <c r="BGG111" s="3"/>
      <c r="BGH111" s="3"/>
      <c r="BGI111" s="3"/>
      <c r="BGJ111" s="3"/>
      <c r="BGK111" s="3"/>
      <c r="BGL111" s="3"/>
      <c r="BGM111" s="3"/>
      <c r="BGN111" s="3"/>
      <c r="BGO111" s="3"/>
      <c r="BGP111" s="3"/>
      <c r="BGQ111" s="3"/>
      <c r="BGR111" s="3"/>
      <c r="BGS111" s="3"/>
      <c r="BGT111" s="3"/>
      <c r="BGU111" s="3"/>
      <c r="BGV111" s="3"/>
      <c r="BGW111" s="3"/>
      <c r="BGX111" s="3"/>
      <c r="BGY111" s="3"/>
      <c r="BGZ111" s="3"/>
      <c r="BHA111" s="3"/>
      <c r="BHB111" s="3"/>
      <c r="BHC111" s="3"/>
      <c r="BHD111" s="3"/>
      <c r="BHE111" s="3"/>
      <c r="BHF111" s="3"/>
      <c r="BHG111" s="3"/>
      <c r="BHH111" s="3"/>
      <c r="BHI111" s="3"/>
      <c r="BHJ111" s="3"/>
      <c r="BHK111" s="3"/>
      <c r="BHL111" s="3"/>
      <c r="BHM111" s="3"/>
      <c r="BHN111" s="3"/>
      <c r="BHO111" s="3"/>
      <c r="BHP111" s="3"/>
      <c r="BHQ111" s="3"/>
      <c r="BHR111" s="3"/>
      <c r="BHS111" s="3"/>
      <c r="BHT111" s="3"/>
      <c r="BHU111" s="3"/>
      <c r="BHV111" s="3"/>
      <c r="BHW111" s="3"/>
      <c r="BHX111" s="3"/>
      <c r="BHY111" s="3"/>
      <c r="BHZ111" s="3"/>
      <c r="BIA111" s="3"/>
      <c r="BIB111" s="3"/>
      <c r="BIC111" s="3"/>
      <c r="BID111" s="3"/>
      <c r="BIE111" s="3"/>
      <c r="BIF111" s="3"/>
      <c r="BIG111" s="3"/>
      <c r="BIH111" s="3"/>
      <c r="BII111" s="3"/>
      <c r="BIJ111" s="3"/>
      <c r="BIK111" s="3"/>
      <c r="BIL111" s="3"/>
      <c r="BIM111" s="3"/>
      <c r="BIN111" s="3"/>
      <c r="BIO111" s="3"/>
      <c r="BIP111" s="3"/>
      <c r="BIQ111" s="3"/>
      <c r="BIR111" s="3"/>
      <c r="BIS111" s="3"/>
      <c r="BIT111" s="3"/>
      <c r="BIU111" s="3"/>
      <c r="BIV111" s="3"/>
      <c r="BIW111" s="3"/>
      <c r="BIX111" s="3"/>
      <c r="BIY111" s="3"/>
      <c r="BIZ111" s="3"/>
      <c r="BJA111" s="3"/>
      <c r="BJB111" s="3"/>
      <c r="BJC111" s="3"/>
      <c r="BJD111" s="3"/>
      <c r="BJE111" s="3"/>
      <c r="BJF111" s="3"/>
      <c r="BJG111" s="3"/>
      <c r="BJH111" s="3"/>
      <c r="BJI111" s="3"/>
      <c r="BJJ111" s="3"/>
      <c r="BJK111" s="3"/>
      <c r="BJL111" s="3"/>
      <c r="BJM111" s="3"/>
      <c r="BJN111" s="3"/>
      <c r="BJO111" s="3"/>
      <c r="BJP111" s="3"/>
      <c r="BJQ111" s="3"/>
      <c r="BJR111" s="3"/>
      <c r="BJS111" s="3"/>
      <c r="BJT111" s="3"/>
      <c r="BJU111" s="3"/>
      <c r="BJV111" s="3"/>
      <c r="BJW111" s="3"/>
      <c r="BJX111" s="3"/>
      <c r="BJY111" s="3"/>
      <c r="BJZ111" s="3"/>
      <c r="BKA111" s="3"/>
      <c r="BKB111" s="3"/>
      <c r="BKC111" s="3"/>
      <c r="BKD111" s="3"/>
      <c r="BKE111" s="3"/>
      <c r="BKF111" s="3"/>
      <c r="BKG111" s="3"/>
      <c r="BKH111" s="3"/>
      <c r="BKI111" s="3"/>
      <c r="BKJ111" s="3"/>
      <c r="BKK111" s="3"/>
      <c r="BKL111" s="3"/>
      <c r="BKM111" s="3"/>
      <c r="BKN111" s="3"/>
      <c r="BKO111" s="3"/>
      <c r="BKP111" s="3"/>
      <c r="BKQ111" s="3"/>
      <c r="BKR111" s="3"/>
      <c r="BKS111" s="3"/>
      <c r="BKT111" s="3"/>
      <c r="BKU111" s="3"/>
      <c r="BKV111" s="3"/>
      <c r="BKW111" s="3"/>
      <c r="BKX111" s="3"/>
      <c r="BKY111" s="3"/>
      <c r="BKZ111" s="3"/>
      <c r="BLA111" s="3"/>
      <c r="BLB111" s="3"/>
      <c r="BLC111" s="3"/>
      <c r="BLD111" s="3"/>
      <c r="BLE111" s="3"/>
      <c r="BLF111" s="3"/>
      <c r="BLG111" s="3"/>
      <c r="BLH111" s="3"/>
      <c r="BLI111" s="3"/>
      <c r="BLJ111" s="3"/>
      <c r="BLK111" s="3"/>
      <c r="BLL111" s="3"/>
      <c r="BLM111" s="3"/>
      <c r="BLN111" s="3"/>
      <c r="BLO111" s="3"/>
      <c r="BLP111" s="3"/>
      <c r="BLQ111" s="3"/>
      <c r="BLR111" s="3"/>
      <c r="BLS111" s="3"/>
      <c r="BLT111" s="3"/>
      <c r="BLU111" s="3"/>
      <c r="BLV111" s="3"/>
      <c r="BLW111" s="3"/>
      <c r="BLX111" s="3"/>
      <c r="BLY111" s="3"/>
      <c r="BLZ111" s="3"/>
      <c r="BMA111" s="3"/>
      <c r="BMB111" s="3"/>
      <c r="BMC111" s="3"/>
      <c r="BMD111" s="3"/>
      <c r="BME111" s="3"/>
      <c r="BMF111" s="3"/>
      <c r="BMG111" s="3"/>
      <c r="BMH111" s="3"/>
      <c r="BMI111" s="3"/>
      <c r="BMJ111" s="3"/>
      <c r="BMK111" s="3"/>
      <c r="BML111" s="3"/>
      <c r="BMM111" s="3"/>
      <c r="BMN111" s="3"/>
      <c r="BMO111" s="3"/>
      <c r="BMP111" s="3"/>
      <c r="BMQ111" s="3"/>
      <c r="BMR111" s="3"/>
      <c r="BMS111" s="3"/>
      <c r="BMT111" s="3"/>
      <c r="BMU111" s="3"/>
      <c r="BMV111" s="3"/>
      <c r="BMW111" s="3"/>
      <c r="BMX111" s="3"/>
      <c r="BMY111" s="3"/>
      <c r="BMZ111" s="3"/>
      <c r="BNA111" s="3"/>
      <c r="BNB111" s="3"/>
      <c r="BNC111" s="3"/>
      <c r="BND111" s="3"/>
      <c r="BNE111" s="3"/>
      <c r="BNF111" s="3"/>
      <c r="BNG111" s="3"/>
      <c r="BNH111" s="3"/>
      <c r="BNI111" s="3"/>
      <c r="BNJ111" s="3"/>
      <c r="BNK111" s="3"/>
      <c r="BNL111" s="3"/>
      <c r="BNM111" s="3"/>
      <c r="BNN111" s="3"/>
      <c r="BNO111" s="3"/>
      <c r="BNP111" s="3"/>
      <c r="BNQ111" s="3"/>
      <c r="BNR111" s="3"/>
      <c r="BNS111" s="3"/>
      <c r="BNT111" s="3"/>
      <c r="BNU111" s="3"/>
      <c r="BNV111" s="3"/>
      <c r="BNW111" s="3"/>
      <c r="BNX111" s="3"/>
      <c r="BNY111" s="3"/>
      <c r="BNZ111" s="3"/>
      <c r="BOA111" s="3"/>
      <c r="BOB111" s="3"/>
      <c r="BOC111" s="3"/>
      <c r="BOD111" s="3"/>
      <c r="BOE111" s="3"/>
      <c r="BOF111" s="3"/>
      <c r="BOG111" s="3"/>
      <c r="BOH111" s="3"/>
      <c r="BOI111" s="3"/>
      <c r="BOJ111" s="3"/>
      <c r="BOK111" s="3"/>
      <c r="BOL111" s="3"/>
      <c r="BOM111" s="3"/>
      <c r="BON111" s="3"/>
      <c r="BOO111" s="3"/>
      <c r="BOP111" s="3"/>
      <c r="BOQ111" s="3"/>
      <c r="BOR111" s="3"/>
      <c r="BOS111" s="3"/>
      <c r="BOT111" s="3"/>
      <c r="BOU111" s="3"/>
      <c r="BOV111" s="3"/>
      <c r="BOW111" s="3"/>
      <c r="BOX111" s="3"/>
      <c r="BOY111" s="3"/>
      <c r="BOZ111" s="3"/>
      <c r="BPA111" s="3"/>
      <c r="BPB111" s="3"/>
      <c r="BPC111" s="3"/>
      <c r="BPD111" s="3"/>
      <c r="BPE111" s="3"/>
      <c r="BPF111" s="3"/>
      <c r="BPG111" s="3"/>
      <c r="BPH111" s="3"/>
      <c r="BPI111" s="3"/>
      <c r="BPJ111" s="3"/>
      <c r="BPK111" s="3"/>
      <c r="BPL111" s="3"/>
      <c r="BPM111" s="3"/>
      <c r="BPN111" s="3"/>
      <c r="BPO111" s="3"/>
      <c r="BPP111" s="3"/>
      <c r="BPQ111" s="3"/>
      <c r="BPR111" s="3"/>
      <c r="BPS111" s="3"/>
      <c r="BPT111" s="3"/>
      <c r="BPU111" s="3"/>
      <c r="BPV111" s="3"/>
      <c r="BPW111" s="3"/>
      <c r="BPX111" s="3"/>
      <c r="BPY111" s="3"/>
      <c r="BPZ111" s="3"/>
      <c r="BQA111" s="3"/>
      <c r="BQB111" s="3"/>
      <c r="BQC111" s="3"/>
      <c r="BQD111" s="3"/>
      <c r="BQE111" s="3"/>
      <c r="BQF111" s="3"/>
      <c r="BQG111" s="3"/>
      <c r="BQH111" s="3"/>
      <c r="BQI111" s="3"/>
      <c r="BQJ111" s="3"/>
      <c r="BQK111" s="3"/>
      <c r="BQL111" s="3"/>
      <c r="BQM111" s="3"/>
      <c r="BQN111" s="3"/>
      <c r="BQO111" s="3"/>
      <c r="BQP111" s="3"/>
      <c r="BQQ111" s="3"/>
      <c r="BQR111" s="3"/>
      <c r="BQS111" s="3"/>
      <c r="BQT111" s="3"/>
      <c r="BQU111" s="3"/>
      <c r="BQV111" s="3"/>
      <c r="BQW111" s="3"/>
      <c r="BQX111" s="3"/>
      <c r="BQY111" s="3"/>
      <c r="BQZ111" s="3"/>
      <c r="BRA111" s="3"/>
      <c r="BRB111" s="3"/>
      <c r="BRC111" s="3"/>
      <c r="BRD111" s="3"/>
      <c r="BRE111" s="3"/>
      <c r="BRF111" s="3"/>
      <c r="BRG111" s="3"/>
      <c r="BRH111" s="3"/>
      <c r="BRI111" s="3"/>
      <c r="BRJ111" s="3"/>
      <c r="BRK111" s="3"/>
      <c r="BRL111" s="3"/>
      <c r="BRM111" s="3"/>
      <c r="BRN111" s="3"/>
      <c r="BRO111" s="3"/>
      <c r="BRP111" s="3"/>
      <c r="BRQ111" s="3"/>
      <c r="BRR111" s="3"/>
      <c r="BRS111" s="3"/>
      <c r="BRT111" s="3"/>
      <c r="BRU111" s="3"/>
      <c r="BRV111" s="3"/>
      <c r="BRW111" s="3"/>
      <c r="BRX111" s="3"/>
      <c r="BRY111" s="3"/>
      <c r="BRZ111" s="3"/>
      <c r="BSA111" s="3"/>
      <c r="BSB111" s="3"/>
      <c r="BSC111" s="3"/>
      <c r="BSD111" s="3"/>
      <c r="BSE111" s="3"/>
      <c r="BSF111" s="3"/>
      <c r="BSG111" s="3"/>
      <c r="BSH111" s="3"/>
      <c r="BSI111" s="3"/>
      <c r="BSJ111" s="3"/>
      <c r="BSK111" s="3"/>
      <c r="BSL111" s="3"/>
      <c r="BSM111" s="3"/>
      <c r="BSN111" s="3"/>
      <c r="BSO111" s="3"/>
      <c r="BSP111" s="3"/>
      <c r="BSQ111" s="3"/>
      <c r="BSR111" s="3"/>
      <c r="BSS111" s="3"/>
      <c r="BST111" s="3"/>
      <c r="BSU111" s="3"/>
      <c r="BSV111" s="3"/>
      <c r="BSW111" s="3"/>
      <c r="BSX111" s="3"/>
      <c r="BSY111" s="3"/>
      <c r="BSZ111" s="3"/>
      <c r="BTA111" s="3"/>
      <c r="BTB111" s="3"/>
      <c r="BTC111" s="3"/>
      <c r="BTD111" s="3"/>
      <c r="BTE111" s="3"/>
      <c r="BTF111" s="3"/>
      <c r="BTG111" s="3"/>
      <c r="BTH111" s="3"/>
      <c r="BTI111" s="3"/>
      <c r="BTJ111" s="3"/>
      <c r="BTK111" s="3"/>
      <c r="BTL111" s="3"/>
      <c r="BTM111" s="3"/>
      <c r="BTN111" s="3"/>
      <c r="BTO111" s="3"/>
      <c r="BTP111" s="3"/>
      <c r="BTQ111" s="3"/>
      <c r="BTR111" s="3"/>
      <c r="BTS111" s="3"/>
      <c r="BTT111" s="3"/>
      <c r="BTU111" s="3"/>
      <c r="BTV111" s="3"/>
      <c r="BTW111" s="3"/>
      <c r="BTX111" s="3"/>
      <c r="BTY111" s="3"/>
      <c r="BTZ111" s="3"/>
      <c r="BUA111" s="3"/>
      <c r="BUB111" s="3"/>
      <c r="BUC111" s="3"/>
      <c r="BUD111" s="3"/>
      <c r="BUE111" s="3"/>
      <c r="BUF111" s="3"/>
      <c r="BUG111" s="3"/>
      <c r="BUH111" s="3"/>
      <c r="BUI111" s="3"/>
      <c r="BUJ111" s="3"/>
      <c r="BUK111" s="3"/>
      <c r="BUL111" s="3"/>
      <c r="BUM111" s="3"/>
      <c r="BUN111" s="3"/>
      <c r="BUO111" s="3"/>
      <c r="BUP111" s="3"/>
      <c r="BUQ111" s="3"/>
      <c r="BUR111" s="3"/>
      <c r="BUS111" s="3"/>
      <c r="BUT111" s="3"/>
      <c r="BUU111" s="3"/>
      <c r="BUV111" s="3"/>
      <c r="BUW111" s="3"/>
      <c r="BUX111" s="3"/>
      <c r="BUY111" s="3"/>
      <c r="BUZ111" s="3"/>
      <c r="BVA111" s="3"/>
      <c r="BVB111" s="3"/>
      <c r="BVC111" s="3"/>
      <c r="BVD111" s="3"/>
      <c r="BVE111" s="3"/>
      <c r="BVF111" s="3"/>
      <c r="BVG111" s="3"/>
      <c r="BVH111" s="3"/>
      <c r="BVI111" s="3"/>
      <c r="BVJ111" s="3"/>
      <c r="BVK111" s="3"/>
      <c r="BVL111" s="3"/>
      <c r="BVM111" s="3"/>
      <c r="BVN111" s="3"/>
      <c r="BVO111" s="3"/>
      <c r="BVP111" s="3"/>
      <c r="BVQ111" s="3"/>
      <c r="BVR111" s="3"/>
      <c r="BVS111" s="3"/>
      <c r="BVT111" s="3"/>
      <c r="BVU111" s="3"/>
      <c r="BVV111" s="3"/>
      <c r="BVW111" s="3"/>
      <c r="BVX111" s="3"/>
      <c r="BVY111" s="3"/>
      <c r="BVZ111" s="3"/>
      <c r="BWA111" s="3"/>
      <c r="BWB111" s="3"/>
      <c r="BWC111" s="3"/>
      <c r="BWD111" s="3"/>
      <c r="BWE111" s="3"/>
      <c r="BWF111" s="3"/>
      <c r="BWG111" s="3"/>
      <c r="BWH111" s="3"/>
      <c r="BWI111" s="3"/>
      <c r="BWJ111" s="3"/>
      <c r="BWK111" s="3"/>
      <c r="BWL111" s="3"/>
      <c r="BWM111" s="3"/>
      <c r="BWN111" s="3"/>
      <c r="BWO111" s="3"/>
      <c r="BWP111" s="3"/>
      <c r="BWQ111" s="3"/>
      <c r="BWR111" s="3"/>
      <c r="BWS111" s="3"/>
      <c r="BWT111" s="3"/>
      <c r="BWU111" s="3"/>
      <c r="BWV111" s="3"/>
      <c r="BWW111" s="3"/>
      <c r="BWX111" s="3"/>
      <c r="BWY111" s="3"/>
      <c r="BWZ111" s="3"/>
      <c r="BXA111" s="3"/>
      <c r="BXB111" s="3"/>
      <c r="BXC111" s="3"/>
      <c r="BXD111" s="3"/>
      <c r="BXE111" s="3"/>
      <c r="BXF111" s="3"/>
      <c r="BXG111" s="3"/>
      <c r="BXH111" s="3"/>
      <c r="BXI111" s="3"/>
      <c r="BXJ111" s="3"/>
      <c r="BXK111" s="3"/>
      <c r="BXL111" s="3"/>
      <c r="BXM111" s="3"/>
      <c r="BXN111" s="3"/>
      <c r="BXO111" s="3"/>
      <c r="BXP111" s="3"/>
      <c r="BXQ111" s="3"/>
      <c r="BXR111" s="3"/>
      <c r="BXS111" s="3"/>
      <c r="BXT111" s="3"/>
      <c r="BXU111" s="3"/>
      <c r="BXV111" s="3"/>
      <c r="BXW111" s="3"/>
      <c r="BXX111" s="3"/>
      <c r="BXY111" s="3"/>
      <c r="BXZ111" s="3"/>
      <c r="BYA111" s="3"/>
      <c r="BYB111" s="3"/>
      <c r="BYC111" s="3"/>
      <c r="BYD111" s="3"/>
      <c r="BYE111" s="3"/>
      <c r="BYF111" s="3"/>
      <c r="BYG111" s="3"/>
      <c r="BYH111" s="3"/>
      <c r="BYI111" s="3"/>
      <c r="BYJ111" s="3"/>
      <c r="BYK111" s="3"/>
      <c r="BYL111" s="3"/>
      <c r="BYM111" s="3"/>
      <c r="BYN111" s="3"/>
      <c r="BYO111" s="3"/>
      <c r="BYP111" s="3"/>
      <c r="BYQ111" s="3"/>
      <c r="BYR111" s="3"/>
      <c r="BYS111" s="3"/>
      <c r="BYT111" s="3"/>
      <c r="BYU111" s="3"/>
      <c r="BYV111" s="3"/>
      <c r="BYW111" s="3"/>
      <c r="BYX111" s="3"/>
      <c r="BYY111" s="3"/>
      <c r="BYZ111" s="3"/>
      <c r="BZA111" s="3"/>
      <c r="BZB111" s="3"/>
      <c r="BZC111" s="3"/>
      <c r="BZD111" s="3"/>
      <c r="BZE111" s="3"/>
      <c r="BZF111" s="3"/>
      <c r="BZG111" s="3"/>
      <c r="BZH111" s="3"/>
      <c r="BZI111" s="3"/>
      <c r="BZJ111" s="3"/>
      <c r="BZK111" s="3"/>
      <c r="BZL111" s="3"/>
      <c r="BZM111" s="3"/>
      <c r="BZN111" s="3"/>
      <c r="BZO111" s="3"/>
      <c r="BZP111" s="3"/>
      <c r="BZQ111" s="3"/>
      <c r="BZR111" s="3"/>
      <c r="BZS111" s="3"/>
      <c r="BZT111" s="3"/>
      <c r="BZU111" s="3"/>
      <c r="BZV111" s="3"/>
      <c r="BZW111" s="3"/>
      <c r="BZX111" s="3"/>
      <c r="BZY111" s="3"/>
      <c r="BZZ111" s="3"/>
      <c r="CAA111" s="3"/>
      <c r="CAB111" s="3"/>
      <c r="CAC111" s="3"/>
      <c r="CAD111" s="3"/>
      <c r="CAE111" s="3"/>
      <c r="CAF111" s="3"/>
      <c r="CAG111" s="3"/>
      <c r="CAH111" s="3"/>
      <c r="CAI111" s="3"/>
      <c r="CAJ111" s="3"/>
      <c r="CAK111" s="3"/>
      <c r="CAL111" s="3"/>
      <c r="CAM111" s="3"/>
      <c r="CAN111" s="3"/>
      <c r="CAO111" s="3"/>
      <c r="CAP111" s="3"/>
      <c r="CAQ111" s="3"/>
      <c r="CAR111" s="3"/>
      <c r="CAS111" s="3"/>
      <c r="CAT111" s="3"/>
      <c r="CAU111" s="3"/>
      <c r="CAV111" s="3"/>
      <c r="CAW111" s="3"/>
      <c r="CAX111" s="3"/>
      <c r="CAY111" s="3"/>
      <c r="CAZ111" s="3"/>
      <c r="CBA111" s="3"/>
      <c r="CBB111" s="3"/>
      <c r="CBC111" s="3"/>
      <c r="CBD111" s="3"/>
      <c r="CBE111" s="3"/>
      <c r="CBF111" s="3"/>
      <c r="CBG111" s="3"/>
      <c r="CBH111" s="3"/>
      <c r="CBI111" s="3"/>
      <c r="CBJ111" s="3"/>
      <c r="CBK111" s="3"/>
      <c r="CBL111" s="3"/>
      <c r="CBM111" s="3"/>
      <c r="CBN111" s="3"/>
      <c r="CBO111" s="3"/>
      <c r="CBP111" s="3"/>
      <c r="CBQ111" s="3"/>
      <c r="CBR111" s="3"/>
      <c r="CBS111" s="3"/>
      <c r="CBT111" s="3"/>
      <c r="CBU111" s="3"/>
      <c r="CBV111" s="3"/>
      <c r="CBW111" s="3"/>
      <c r="CBX111" s="3"/>
      <c r="CBY111" s="3"/>
      <c r="CBZ111" s="3"/>
      <c r="CCA111" s="3"/>
      <c r="CCB111" s="3"/>
      <c r="CCC111" s="3"/>
      <c r="CCD111" s="3"/>
      <c r="CCE111" s="3"/>
      <c r="CCF111" s="3"/>
      <c r="CCG111" s="3"/>
      <c r="CCH111" s="3"/>
      <c r="CCI111" s="3"/>
      <c r="CCJ111" s="3"/>
      <c r="CCK111" s="3"/>
      <c r="CCL111" s="3"/>
      <c r="CCM111" s="3"/>
      <c r="CCN111" s="3"/>
      <c r="CCO111" s="3"/>
      <c r="CCP111" s="3"/>
      <c r="CCQ111" s="3"/>
      <c r="CCR111" s="3"/>
      <c r="CCS111" s="3"/>
      <c r="CCT111" s="3"/>
      <c r="CCU111" s="3"/>
      <c r="CCV111" s="3"/>
      <c r="CCW111" s="3"/>
      <c r="CCX111" s="3"/>
      <c r="CCY111" s="3"/>
      <c r="CCZ111" s="3"/>
      <c r="CDA111" s="3"/>
      <c r="CDB111" s="3"/>
      <c r="CDC111" s="3"/>
      <c r="CDD111" s="3"/>
      <c r="CDE111" s="3"/>
      <c r="CDF111" s="3"/>
      <c r="CDG111" s="3"/>
      <c r="CDH111" s="3"/>
      <c r="CDI111" s="3"/>
      <c r="CDJ111" s="3"/>
      <c r="CDK111" s="3"/>
      <c r="CDL111" s="3"/>
      <c r="CDM111" s="3"/>
      <c r="CDN111" s="3"/>
      <c r="CDO111" s="3"/>
      <c r="CDP111" s="3"/>
      <c r="CDQ111" s="3"/>
      <c r="CDR111" s="3"/>
      <c r="CDS111" s="3"/>
      <c r="CDT111" s="3"/>
      <c r="CDU111" s="3"/>
      <c r="CDV111" s="3"/>
      <c r="CDW111" s="3"/>
      <c r="CDX111" s="3"/>
      <c r="CDY111" s="3"/>
      <c r="CDZ111" s="3"/>
      <c r="CEA111" s="3"/>
      <c r="CEB111" s="3"/>
      <c r="CEC111" s="3"/>
      <c r="CED111" s="3"/>
      <c r="CEE111" s="3"/>
      <c r="CEF111" s="3"/>
      <c r="CEG111" s="3"/>
      <c r="CEH111" s="3"/>
      <c r="CEI111" s="3"/>
      <c r="CEJ111" s="3"/>
      <c r="CEK111" s="3"/>
      <c r="CEL111" s="3"/>
      <c r="CEM111" s="3"/>
      <c r="CEN111" s="3"/>
      <c r="CEO111" s="3"/>
      <c r="CEP111" s="3"/>
      <c r="CEQ111" s="3"/>
      <c r="CER111" s="3"/>
      <c r="CES111" s="3"/>
      <c r="CET111" s="3"/>
      <c r="CEU111" s="3"/>
      <c r="CEV111" s="3"/>
      <c r="CEW111" s="3"/>
      <c r="CEX111" s="3"/>
      <c r="CEY111" s="3"/>
      <c r="CEZ111" s="3"/>
      <c r="CFA111" s="3"/>
      <c r="CFB111" s="3"/>
      <c r="CFC111" s="3"/>
      <c r="CFD111" s="3"/>
      <c r="CFE111" s="3"/>
      <c r="CFF111" s="3"/>
      <c r="CFG111" s="3"/>
      <c r="CFH111" s="3"/>
      <c r="CFI111" s="3"/>
      <c r="CFJ111" s="3"/>
      <c r="CFK111" s="3"/>
      <c r="CFL111" s="3"/>
      <c r="CFM111" s="3"/>
      <c r="CFN111" s="3"/>
      <c r="CFO111" s="3"/>
      <c r="CFP111" s="3"/>
      <c r="CFQ111" s="3"/>
      <c r="CFR111" s="3"/>
      <c r="CFS111" s="3"/>
      <c r="CFT111" s="3"/>
      <c r="CFU111" s="3"/>
      <c r="CFV111" s="3"/>
      <c r="CFW111" s="3"/>
    </row>
    <row r="112" spans="1:2207" ht="24.75" customHeight="1" x14ac:dyDescent="0.25">
      <c r="A112" s="162"/>
      <c r="B112" s="141"/>
      <c r="C112" s="180"/>
      <c r="D112" s="189" t="s">
        <v>58</v>
      </c>
      <c r="E112" s="189"/>
      <c r="F112" s="189"/>
      <c r="G112" s="189"/>
      <c r="H112" s="189"/>
      <c r="I112" s="189"/>
      <c r="J112" s="189"/>
      <c r="K112" s="189"/>
      <c r="L112" s="38">
        <f>L108+L104+L97+L92+L111</f>
        <v>206150</v>
      </c>
      <c r="M112" s="38">
        <f t="shared" ref="M112:R112" si="20">M108+M104+M97+M92+M111</f>
        <v>206150</v>
      </c>
      <c r="N112" s="38"/>
      <c r="O112" s="38">
        <f t="shared" si="20"/>
        <v>33575</v>
      </c>
      <c r="P112" s="38">
        <f t="shared" si="20"/>
        <v>72025</v>
      </c>
      <c r="Q112" s="38">
        <f t="shared" si="20"/>
        <v>60025</v>
      </c>
      <c r="R112" s="38">
        <f t="shared" si="20"/>
        <v>40525</v>
      </c>
      <c r="S112" s="39">
        <f>(S108+S104+S97+S92+S111)/5</f>
        <v>0.12400000000000003</v>
      </c>
      <c r="T112" s="39">
        <f t="shared" ref="T112:V112" si="21">(T108+T104+T97+T92+T111)/5</f>
        <v>0.36733333333333335</v>
      </c>
      <c r="U112" s="39">
        <f t="shared" si="21"/>
        <v>0.32133333333333336</v>
      </c>
      <c r="V112" s="39">
        <f t="shared" si="21"/>
        <v>0.18733333333333335</v>
      </c>
    </row>
    <row r="113" spans="1:2207" s="6" customFormat="1" ht="48.75" customHeight="1" x14ac:dyDescent="0.25">
      <c r="A113" s="162"/>
      <c r="B113" s="141"/>
      <c r="C113" s="180"/>
      <c r="D113" s="195" t="s">
        <v>162</v>
      </c>
      <c r="E113" s="128"/>
      <c r="F113" s="190" t="s">
        <v>162</v>
      </c>
      <c r="G113" s="190" t="s">
        <v>162</v>
      </c>
      <c r="H113" s="126" t="s">
        <v>165</v>
      </c>
      <c r="I113" s="190" t="s">
        <v>166</v>
      </c>
      <c r="J113" s="195" t="s">
        <v>226</v>
      </c>
      <c r="K113" s="195" t="s">
        <v>226</v>
      </c>
      <c r="L113" s="125">
        <f>O113+P113+Q113+R113</f>
        <v>14000</v>
      </c>
      <c r="M113" s="125">
        <f>L113</f>
        <v>14000</v>
      </c>
      <c r="N113" s="132"/>
      <c r="O113" s="125"/>
      <c r="P113" s="125">
        <v>5000</v>
      </c>
      <c r="Q113" s="125">
        <v>5000</v>
      </c>
      <c r="R113" s="125">
        <v>4000</v>
      </c>
      <c r="S113" s="43">
        <v>0.25</v>
      </c>
      <c r="T113" s="43">
        <v>0.25</v>
      </c>
      <c r="U113" s="43">
        <v>0.25</v>
      </c>
      <c r="V113" s="43">
        <v>0.25</v>
      </c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  <c r="YS113" s="3"/>
      <c r="YT113" s="3"/>
      <c r="YU113" s="3"/>
      <c r="YV113" s="3"/>
      <c r="YW113" s="3"/>
      <c r="YX113" s="3"/>
      <c r="YY113" s="3"/>
      <c r="YZ113" s="3"/>
      <c r="ZA113" s="3"/>
      <c r="ZB113" s="3"/>
      <c r="ZC113" s="3"/>
      <c r="ZD113" s="3"/>
      <c r="ZE113" s="3"/>
      <c r="ZF113" s="3"/>
      <c r="ZG113" s="3"/>
      <c r="ZH113" s="3"/>
      <c r="ZI113" s="3"/>
      <c r="ZJ113" s="3"/>
      <c r="ZK113" s="3"/>
      <c r="ZL113" s="3"/>
      <c r="ZM113" s="3"/>
      <c r="ZN113" s="3"/>
      <c r="ZO113" s="3"/>
      <c r="ZP113" s="3"/>
      <c r="ZQ113" s="3"/>
      <c r="ZR113" s="3"/>
      <c r="ZS113" s="3"/>
      <c r="ZT113" s="3"/>
      <c r="ZU113" s="3"/>
      <c r="ZV113" s="3"/>
      <c r="ZW113" s="3"/>
      <c r="ZX113" s="3"/>
      <c r="ZY113" s="3"/>
      <c r="ZZ113" s="3"/>
      <c r="AAA113" s="3"/>
      <c r="AAB113" s="3"/>
      <c r="AAC113" s="3"/>
      <c r="AAD113" s="3"/>
      <c r="AAE113" s="3"/>
      <c r="AAF113" s="3"/>
      <c r="AAG113" s="3"/>
      <c r="AAH113" s="3"/>
      <c r="AAI113" s="3"/>
      <c r="AAJ113" s="3"/>
      <c r="AAK113" s="3"/>
      <c r="AAL113" s="3"/>
      <c r="AAM113" s="3"/>
      <c r="AAN113" s="3"/>
      <c r="AAO113" s="3"/>
      <c r="AAP113" s="3"/>
      <c r="AAQ113" s="3"/>
      <c r="AAR113" s="3"/>
      <c r="AAS113" s="3"/>
      <c r="AAT113" s="3"/>
      <c r="AAU113" s="3"/>
      <c r="AAV113" s="3"/>
      <c r="AAW113" s="3"/>
      <c r="AAX113" s="3"/>
      <c r="AAY113" s="3"/>
      <c r="AAZ113" s="3"/>
      <c r="ABA113" s="3"/>
      <c r="ABB113" s="3"/>
      <c r="ABC113" s="3"/>
      <c r="ABD113" s="3"/>
      <c r="ABE113" s="3"/>
      <c r="ABF113" s="3"/>
      <c r="ABG113" s="3"/>
      <c r="ABH113" s="3"/>
      <c r="ABI113" s="3"/>
      <c r="ABJ113" s="3"/>
      <c r="ABK113" s="3"/>
      <c r="ABL113" s="3"/>
      <c r="ABM113" s="3"/>
      <c r="ABN113" s="3"/>
      <c r="ABO113" s="3"/>
      <c r="ABP113" s="3"/>
      <c r="ABQ113" s="3"/>
      <c r="ABR113" s="3"/>
      <c r="ABS113" s="3"/>
      <c r="ABT113" s="3"/>
      <c r="ABU113" s="3"/>
      <c r="ABV113" s="3"/>
      <c r="ABW113" s="3"/>
      <c r="ABX113" s="3"/>
      <c r="ABY113" s="3"/>
      <c r="ABZ113" s="3"/>
      <c r="ACA113" s="3"/>
      <c r="ACB113" s="3"/>
      <c r="ACC113" s="3"/>
      <c r="ACD113" s="3"/>
      <c r="ACE113" s="3"/>
      <c r="ACF113" s="3"/>
      <c r="ACG113" s="3"/>
      <c r="ACH113" s="3"/>
      <c r="ACI113" s="3"/>
      <c r="ACJ113" s="3"/>
      <c r="ACK113" s="3"/>
      <c r="ACL113" s="3"/>
      <c r="ACM113" s="3"/>
      <c r="ACN113" s="3"/>
      <c r="ACO113" s="3"/>
      <c r="ACP113" s="3"/>
      <c r="ACQ113" s="3"/>
      <c r="ACR113" s="3"/>
      <c r="ACS113" s="3"/>
      <c r="ACT113" s="3"/>
      <c r="ACU113" s="3"/>
      <c r="ACV113" s="3"/>
      <c r="ACW113" s="3"/>
      <c r="ACX113" s="3"/>
      <c r="ACY113" s="3"/>
      <c r="ACZ113" s="3"/>
      <c r="ADA113" s="3"/>
      <c r="ADB113" s="3"/>
      <c r="ADC113" s="3"/>
      <c r="ADD113" s="3"/>
      <c r="ADE113" s="3"/>
      <c r="ADF113" s="3"/>
      <c r="ADG113" s="3"/>
      <c r="ADH113" s="3"/>
      <c r="ADI113" s="3"/>
      <c r="ADJ113" s="3"/>
      <c r="ADK113" s="3"/>
      <c r="ADL113" s="3"/>
      <c r="ADM113" s="3"/>
      <c r="ADN113" s="3"/>
      <c r="ADO113" s="3"/>
      <c r="ADP113" s="3"/>
      <c r="ADQ113" s="3"/>
      <c r="ADR113" s="3"/>
      <c r="ADS113" s="3"/>
      <c r="ADT113" s="3"/>
      <c r="ADU113" s="3"/>
      <c r="ADV113" s="3"/>
      <c r="ADW113" s="3"/>
      <c r="ADX113" s="3"/>
      <c r="ADY113" s="3"/>
      <c r="ADZ113" s="3"/>
      <c r="AEA113" s="3"/>
      <c r="AEB113" s="3"/>
      <c r="AEC113" s="3"/>
      <c r="AED113" s="3"/>
      <c r="AEE113" s="3"/>
      <c r="AEF113" s="3"/>
      <c r="AEG113" s="3"/>
      <c r="AEH113" s="3"/>
      <c r="AEI113" s="3"/>
      <c r="AEJ113" s="3"/>
      <c r="AEK113" s="3"/>
      <c r="AEL113" s="3"/>
      <c r="AEM113" s="3"/>
      <c r="AEN113" s="3"/>
      <c r="AEO113" s="3"/>
      <c r="AEP113" s="3"/>
      <c r="AEQ113" s="3"/>
      <c r="AER113" s="3"/>
      <c r="AES113" s="3"/>
      <c r="AET113" s="3"/>
      <c r="AEU113" s="3"/>
      <c r="AEV113" s="3"/>
      <c r="AEW113" s="3"/>
      <c r="AEX113" s="3"/>
      <c r="AEY113" s="3"/>
      <c r="AEZ113" s="3"/>
      <c r="AFA113" s="3"/>
      <c r="AFB113" s="3"/>
      <c r="AFC113" s="3"/>
      <c r="AFD113" s="3"/>
      <c r="AFE113" s="3"/>
      <c r="AFF113" s="3"/>
      <c r="AFG113" s="3"/>
      <c r="AFH113" s="3"/>
      <c r="AFI113" s="3"/>
      <c r="AFJ113" s="3"/>
      <c r="AFK113" s="3"/>
      <c r="AFL113" s="3"/>
      <c r="AFM113" s="3"/>
      <c r="AFN113" s="3"/>
      <c r="AFO113" s="3"/>
      <c r="AFP113" s="3"/>
      <c r="AFQ113" s="3"/>
      <c r="AFR113" s="3"/>
      <c r="AFS113" s="3"/>
      <c r="AFT113" s="3"/>
      <c r="AFU113" s="3"/>
      <c r="AFV113" s="3"/>
      <c r="AFW113" s="3"/>
      <c r="AFX113" s="3"/>
      <c r="AFY113" s="3"/>
      <c r="AFZ113" s="3"/>
      <c r="AGA113" s="3"/>
      <c r="AGB113" s="3"/>
      <c r="AGC113" s="3"/>
      <c r="AGD113" s="3"/>
      <c r="AGE113" s="3"/>
      <c r="AGF113" s="3"/>
      <c r="AGG113" s="3"/>
      <c r="AGH113" s="3"/>
      <c r="AGI113" s="3"/>
      <c r="AGJ113" s="3"/>
      <c r="AGK113" s="3"/>
      <c r="AGL113" s="3"/>
      <c r="AGM113" s="3"/>
      <c r="AGN113" s="3"/>
      <c r="AGO113" s="3"/>
      <c r="AGP113" s="3"/>
      <c r="AGQ113" s="3"/>
      <c r="AGR113" s="3"/>
      <c r="AGS113" s="3"/>
      <c r="AGT113" s="3"/>
      <c r="AGU113" s="3"/>
      <c r="AGV113" s="3"/>
      <c r="AGW113" s="3"/>
      <c r="AGX113" s="3"/>
      <c r="AGY113" s="3"/>
      <c r="AGZ113" s="3"/>
      <c r="AHA113" s="3"/>
      <c r="AHB113" s="3"/>
      <c r="AHC113" s="3"/>
      <c r="AHD113" s="3"/>
      <c r="AHE113" s="3"/>
      <c r="AHF113" s="3"/>
      <c r="AHG113" s="3"/>
      <c r="AHH113" s="3"/>
      <c r="AHI113" s="3"/>
      <c r="AHJ113" s="3"/>
      <c r="AHK113" s="3"/>
      <c r="AHL113" s="3"/>
      <c r="AHM113" s="3"/>
      <c r="AHN113" s="3"/>
      <c r="AHO113" s="3"/>
      <c r="AHP113" s="3"/>
      <c r="AHQ113" s="3"/>
      <c r="AHR113" s="3"/>
      <c r="AHS113" s="3"/>
      <c r="AHT113" s="3"/>
      <c r="AHU113" s="3"/>
      <c r="AHV113" s="3"/>
      <c r="AHW113" s="3"/>
      <c r="AHX113" s="3"/>
      <c r="AHY113" s="3"/>
      <c r="AHZ113" s="3"/>
      <c r="AIA113" s="3"/>
      <c r="AIB113" s="3"/>
      <c r="AIC113" s="3"/>
      <c r="AID113" s="3"/>
      <c r="AIE113" s="3"/>
      <c r="AIF113" s="3"/>
      <c r="AIG113" s="3"/>
      <c r="AIH113" s="3"/>
      <c r="AII113" s="3"/>
      <c r="AIJ113" s="3"/>
      <c r="AIK113" s="3"/>
      <c r="AIL113" s="3"/>
      <c r="AIM113" s="3"/>
      <c r="AIN113" s="3"/>
      <c r="AIO113" s="3"/>
      <c r="AIP113" s="3"/>
      <c r="AIQ113" s="3"/>
      <c r="AIR113" s="3"/>
      <c r="AIS113" s="3"/>
      <c r="AIT113" s="3"/>
      <c r="AIU113" s="3"/>
      <c r="AIV113" s="3"/>
      <c r="AIW113" s="3"/>
      <c r="AIX113" s="3"/>
      <c r="AIY113" s="3"/>
      <c r="AIZ113" s="3"/>
      <c r="AJA113" s="3"/>
      <c r="AJB113" s="3"/>
      <c r="AJC113" s="3"/>
      <c r="AJD113" s="3"/>
      <c r="AJE113" s="3"/>
      <c r="AJF113" s="3"/>
      <c r="AJG113" s="3"/>
      <c r="AJH113" s="3"/>
      <c r="AJI113" s="3"/>
      <c r="AJJ113" s="3"/>
      <c r="AJK113" s="3"/>
      <c r="AJL113" s="3"/>
      <c r="AJM113" s="3"/>
      <c r="AJN113" s="3"/>
      <c r="AJO113" s="3"/>
      <c r="AJP113" s="3"/>
      <c r="AJQ113" s="3"/>
      <c r="AJR113" s="3"/>
      <c r="AJS113" s="3"/>
      <c r="AJT113" s="3"/>
      <c r="AJU113" s="3"/>
      <c r="AJV113" s="3"/>
      <c r="AJW113" s="3"/>
      <c r="AJX113" s="3"/>
      <c r="AJY113" s="3"/>
      <c r="AJZ113" s="3"/>
      <c r="AKA113" s="3"/>
      <c r="AKB113" s="3"/>
      <c r="AKC113" s="3"/>
      <c r="AKD113" s="3"/>
      <c r="AKE113" s="3"/>
      <c r="AKF113" s="3"/>
      <c r="AKG113" s="3"/>
      <c r="AKH113" s="3"/>
      <c r="AKI113" s="3"/>
      <c r="AKJ113" s="3"/>
      <c r="AKK113" s="3"/>
      <c r="AKL113" s="3"/>
      <c r="AKM113" s="3"/>
      <c r="AKN113" s="3"/>
      <c r="AKO113" s="3"/>
      <c r="AKP113" s="3"/>
      <c r="AKQ113" s="3"/>
      <c r="AKR113" s="3"/>
      <c r="AKS113" s="3"/>
      <c r="AKT113" s="3"/>
      <c r="AKU113" s="3"/>
      <c r="AKV113" s="3"/>
      <c r="AKW113" s="3"/>
      <c r="AKX113" s="3"/>
      <c r="AKY113" s="3"/>
      <c r="AKZ113" s="3"/>
      <c r="ALA113" s="3"/>
      <c r="ALB113" s="3"/>
      <c r="ALC113" s="3"/>
      <c r="ALD113" s="3"/>
      <c r="ALE113" s="3"/>
      <c r="ALF113" s="3"/>
      <c r="ALG113" s="3"/>
      <c r="ALH113" s="3"/>
      <c r="ALI113" s="3"/>
      <c r="ALJ113" s="3"/>
      <c r="ALK113" s="3"/>
      <c r="ALL113" s="3"/>
      <c r="ALM113" s="3"/>
      <c r="ALN113" s="3"/>
      <c r="ALO113" s="3"/>
      <c r="ALP113" s="3"/>
      <c r="ALQ113" s="3"/>
      <c r="ALR113" s="3"/>
      <c r="ALS113" s="3"/>
      <c r="ALT113" s="3"/>
      <c r="ALU113" s="3"/>
      <c r="ALV113" s="3"/>
      <c r="ALW113" s="3"/>
      <c r="ALX113" s="3"/>
      <c r="ALY113" s="3"/>
      <c r="ALZ113" s="3"/>
      <c r="AMA113" s="3"/>
      <c r="AMB113" s="3"/>
      <c r="AMC113" s="3"/>
      <c r="AMD113" s="3"/>
      <c r="AME113" s="3"/>
      <c r="AMF113" s="3"/>
      <c r="AMG113" s="3"/>
      <c r="AMH113" s="3"/>
      <c r="AMI113" s="3"/>
      <c r="AMJ113" s="3"/>
      <c r="AMK113" s="3"/>
      <c r="AML113" s="3"/>
      <c r="AMM113" s="3"/>
      <c r="AMN113" s="3"/>
      <c r="AMO113" s="3"/>
      <c r="AMP113" s="3"/>
      <c r="AMQ113" s="3"/>
      <c r="AMR113" s="3"/>
      <c r="AMS113" s="3"/>
      <c r="AMT113" s="3"/>
      <c r="AMU113" s="3"/>
      <c r="AMV113" s="3"/>
      <c r="AMW113" s="3"/>
      <c r="AMX113" s="3"/>
      <c r="AMY113" s="3"/>
      <c r="AMZ113" s="3"/>
      <c r="ANA113" s="3"/>
      <c r="ANB113" s="3"/>
      <c r="ANC113" s="3"/>
      <c r="AND113" s="3"/>
      <c r="ANE113" s="3"/>
      <c r="ANF113" s="3"/>
      <c r="ANG113" s="3"/>
      <c r="ANH113" s="3"/>
      <c r="ANI113" s="3"/>
      <c r="ANJ113" s="3"/>
      <c r="ANK113" s="3"/>
      <c r="ANL113" s="3"/>
      <c r="ANM113" s="3"/>
      <c r="ANN113" s="3"/>
      <c r="ANO113" s="3"/>
      <c r="ANP113" s="3"/>
      <c r="ANQ113" s="3"/>
      <c r="ANR113" s="3"/>
      <c r="ANS113" s="3"/>
      <c r="ANT113" s="3"/>
      <c r="ANU113" s="3"/>
      <c r="ANV113" s="3"/>
      <c r="ANW113" s="3"/>
      <c r="ANX113" s="3"/>
      <c r="ANY113" s="3"/>
      <c r="ANZ113" s="3"/>
      <c r="AOA113" s="3"/>
      <c r="AOB113" s="3"/>
      <c r="AOC113" s="3"/>
      <c r="AOD113" s="3"/>
      <c r="AOE113" s="3"/>
      <c r="AOF113" s="3"/>
      <c r="AOG113" s="3"/>
      <c r="AOH113" s="3"/>
      <c r="AOI113" s="3"/>
      <c r="AOJ113" s="3"/>
      <c r="AOK113" s="3"/>
      <c r="AOL113" s="3"/>
      <c r="AOM113" s="3"/>
      <c r="AON113" s="3"/>
      <c r="AOO113" s="3"/>
      <c r="AOP113" s="3"/>
      <c r="AOQ113" s="3"/>
      <c r="AOR113" s="3"/>
      <c r="AOS113" s="3"/>
      <c r="AOT113" s="3"/>
      <c r="AOU113" s="3"/>
      <c r="AOV113" s="3"/>
      <c r="AOW113" s="3"/>
      <c r="AOX113" s="3"/>
      <c r="AOY113" s="3"/>
      <c r="AOZ113" s="3"/>
      <c r="APA113" s="3"/>
      <c r="APB113" s="3"/>
      <c r="APC113" s="3"/>
      <c r="APD113" s="3"/>
      <c r="APE113" s="3"/>
      <c r="APF113" s="3"/>
      <c r="APG113" s="3"/>
      <c r="APH113" s="3"/>
      <c r="API113" s="3"/>
      <c r="APJ113" s="3"/>
      <c r="APK113" s="3"/>
      <c r="APL113" s="3"/>
      <c r="APM113" s="3"/>
      <c r="APN113" s="3"/>
      <c r="APO113" s="3"/>
      <c r="APP113" s="3"/>
      <c r="APQ113" s="3"/>
      <c r="APR113" s="3"/>
      <c r="APS113" s="3"/>
      <c r="APT113" s="3"/>
      <c r="APU113" s="3"/>
      <c r="APV113" s="3"/>
      <c r="APW113" s="3"/>
      <c r="APX113" s="3"/>
      <c r="APY113" s="3"/>
      <c r="APZ113" s="3"/>
      <c r="AQA113" s="3"/>
      <c r="AQB113" s="3"/>
      <c r="AQC113" s="3"/>
      <c r="AQD113" s="3"/>
      <c r="AQE113" s="3"/>
      <c r="AQF113" s="3"/>
      <c r="AQG113" s="3"/>
      <c r="AQH113" s="3"/>
      <c r="AQI113" s="3"/>
      <c r="AQJ113" s="3"/>
      <c r="AQK113" s="3"/>
      <c r="AQL113" s="3"/>
      <c r="AQM113" s="3"/>
      <c r="AQN113" s="3"/>
      <c r="AQO113" s="3"/>
      <c r="AQP113" s="3"/>
      <c r="AQQ113" s="3"/>
      <c r="AQR113" s="3"/>
      <c r="AQS113" s="3"/>
      <c r="AQT113" s="3"/>
      <c r="AQU113" s="3"/>
      <c r="AQV113" s="3"/>
      <c r="AQW113" s="3"/>
      <c r="AQX113" s="3"/>
      <c r="AQY113" s="3"/>
      <c r="AQZ113" s="3"/>
      <c r="ARA113" s="3"/>
      <c r="ARB113" s="3"/>
      <c r="ARC113" s="3"/>
      <c r="ARD113" s="3"/>
      <c r="ARE113" s="3"/>
      <c r="ARF113" s="3"/>
      <c r="ARG113" s="3"/>
      <c r="ARH113" s="3"/>
      <c r="ARI113" s="3"/>
      <c r="ARJ113" s="3"/>
      <c r="ARK113" s="3"/>
      <c r="ARL113" s="3"/>
      <c r="ARM113" s="3"/>
      <c r="ARN113" s="3"/>
      <c r="ARO113" s="3"/>
      <c r="ARP113" s="3"/>
      <c r="ARQ113" s="3"/>
      <c r="ARR113" s="3"/>
      <c r="ARS113" s="3"/>
      <c r="ART113" s="3"/>
      <c r="ARU113" s="3"/>
      <c r="ARV113" s="3"/>
      <c r="ARW113" s="3"/>
      <c r="ARX113" s="3"/>
      <c r="ARY113" s="3"/>
      <c r="ARZ113" s="3"/>
      <c r="ASA113" s="3"/>
      <c r="ASB113" s="3"/>
      <c r="ASC113" s="3"/>
      <c r="ASD113" s="3"/>
      <c r="ASE113" s="3"/>
      <c r="ASF113" s="3"/>
      <c r="ASG113" s="3"/>
      <c r="ASH113" s="3"/>
      <c r="ASI113" s="3"/>
      <c r="ASJ113" s="3"/>
      <c r="ASK113" s="3"/>
      <c r="ASL113" s="3"/>
      <c r="ASM113" s="3"/>
      <c r="ASN113" s="3"/>
      <c r="ASO113" s="3"/>
      <c r="ASP113" s="3"/>
      <c r="ASQ113" s="3"/>
      <c r="ASR113" s="3"/>
      <c r="ASS113" s="3"/>
      <c r="AST113" s="3"/>
      <c r="ASU113" s="3"/>
      <c r="ASV113" s="3"/>
      <c r="ASW113" s="3"/>
      <c r="ASX113" s="3"/>
      <c r="ASY113" s="3"/>
      <c r="ASZ113" s="3"/>
      <c r="ATA113" s="3"/>
      <c r="ATB113" s="3"/>
      <c r="ATC113" s="3"/>
      <c r="ATD113" s="3"/>
      <c r="ATE113" s="3"/>
      <c r="ATF113" s="3"/>
      <c r="ATG113" s="3"/>
      <c r="ATH113" s="3"/>
      <c r="ATI113" s="3"/>
      <c r="ATJ113" s="3"/>
      <c r="ATK113" s="3"/>
      <c r="ATL113" s="3"/>
      <c r="ATM113" s="3"/>
      <c r="ATN113" s="3"/>
      <c r="ATO113" s="3"/>
      <c r="ATP113" s="3"/>
      <c r="ATQ113" s="3"/>
      <c r="ATR113" s="3"/>
      <c r="ATS113" s="3"/>
      <c r="ATT113" s="3"/>
      <c r="ATU113" s="3"/>
      <c r="ATV113" s="3"/>
      <c r="ATW113" s="3"/>
      <c r="ATX113" s="3"/>
      <c r="ATY113" s="3"/>
      <c r="ATZ113" s="3"/>
      <c r="AUA113" s="3"/>
      <c r="AUB113" s="3"/>
      <c r="AUC113" s="3"/>
      <c r="AUD113" s="3"/>
      <c r="AUE113" s="3"/>
      <c r="AUF113" s="3"/>
      <c r="AUG113" s="3"/>
      <c r="AUH113" s="3"/>
      <c r="AUI113" s="3"/>
      <c r="AUJ113" s="3"/>
      <c r="AUK113" s="3"/>
      <c r="AUL113" s="3"/>
      <c r="AUM113" s="3"/>
      <c r="AUN113" s="3"/>
      <c r="AUO113" s="3"/>
      <c r="AUP113" s="3"/>
      <c r="AUQ113" s="3"/>
      <c r="AUR113" s="3"/>
      <c r="AUS113" s="3"/>
      <c r="AUT113" s="3"/>
      <c r="AUU113" s="3"/>
      <c r="AUV113" s="3"/>
      <c r="AUW113" s="3"/>
      <c r="AUX113" s="3"/>
      <c r="AUY113" s="3"/>
      <c r="AUZ113" s="3"/>
      <c r="AVA113" s="3"/>
      <c r="AVB113" s="3"/>
      <c r="AVC113" s="3"/>
      <c r="AVD113" s="3"/>
      <c r="AVE113" s="3"/>
      <c r="AVF113" s="3"/>
      <c r="AVG113" s="3"/>
      <c r="AVH113" s="3"/>
      <c r="AVI113" s="3"/>
      <c r="AVJ113" s="3"/>
      <c r="AVK113" s="3"/>
      <c r="AVL113" s="3"/>
      <c r="AVM113" s="3"/>
      <c r="AVN113" s="3"/>
      <c r="AVO113" s="3"/>
      <c r="AVP113" s="3"/>
      <c r="AVQ113" s="3"/>
      <c r="AVR113" s="3"/>
      <c r="AVS113" s="3"/>
      <c r="AVT113" s="3"/>
      <c r="AVU113" s="3"/>
      <c r="AVV113" s="3"/>
      <c r="AVW113" s="3"/>
      <c r="AVX113" s="3"/>
      <c r="AVY113" s="3"/>
      <c r="AVZ113" s="3"/>
      <c r="AWA113" s="3"/>
      <c r="AWB113" s="3"/>
      <c r="AWC113" s="3"/>
      <c r="AWD113" s="3"/>
      <c r="AWE113" s="3"/>
      <c r="AWF113" s="3"/>
      <c r="AWG113" s="3"/>
      <c r="AWH113" s="3"/>
      <c r="AWI113" s="3"/>
      <c r="AWJ113" s="3"/>
      <c r="AWK113" s="3"/>
      <c r="AWL113" s="3"/>
      <c r="AWM113" s="3"/>
      <c r="AWN113" s="3"/>
      <c r="AWO113" s="3"/>
      <c r="AWP113" s="3"/>
      <c r="AWQ113" s="3"/>
      <c r="AWR113" s="3"/>
      <c r="AWS113" s="3"/>
      <c r="AWT113" s="3"/>
      <c r="AWU113" s="3"/>
      <c r="AWV113" s="3"/>
      <c r="AWW113" s="3"/>
      <c r="AWX113" s="3"/>
      <c r="AWY113" s="3"/>
      <c r="AWZ113" s="3"/>
      <c r="AXA113" s="3"/>
      <c r="AXB113" s="3"/>
      <c r="AXC113" s="3"/>
      <c r="AXD113" s="3"/>
      <c r="AXE113" s="3"/>
      <c r="AXF113" s="3"/>
      <c r="AXG113" s="3"/>
      <c r="AXH113" s="3"/>
      <c r="AXI113" s="3"/>
      <c r="AXJ113" s="3"/>
      <c r="AXK113" s="3"/>
      <c r="AXL113" s="3"/>
      <c r="AXM113" s="3"/>
      <c r="AXN113" s="3"/>
      <c r="AXO113" s="3"/>
      <c r="AXP113" s="3"/>
      <c r="AXQ113" s="3"/>
      <c r="AXR113" s="3"/>
      <c r="AXS113" s="3"/>
      <c r="AXT113" s="3"/>
      <c r="AXU113" s="3"/>
      <c r="AXV113" s="3"/>
      <c r="AXW113" s="3"/>
      <c r="AXX113" s="3"/>
      <c r="AXY113" s="3"/>
      <c r="AXZ113" s="3"/>
      <c r="AYA113" s="3"/>
      <c r="AYB113" s="3"/>
      <c r="AYC113" s="3"/>
      <c r="AYD113" s="3"/>
      <c r="AYE113" s="3"/>
      <c r="AYF113" s="3"/>
      <c r="AYG113" s="3"/>
      <c r="AYH113" s="3"/>
      <c r="AYI113" s="3"/>
      <c r="AYJ113" s="3"/>
      <c r="AYK113" s="3"/>
      <c r="AYL113" s="3"/>
      <c r="AYM113" s="3"/>
      <c r="AYN113" s="3"/>
      <c r="AYO113" s="3"/>
      <c r="AYP113" s="3"/>
      <c r="AYQ113" s="3"/>
      <c r="AYR113" s="3"/>
      <c r="AYS113" s="3"/>
      <c r="AYT113" s="3"/>
      <c r="AYU113" s="3"/>
      <c r="AYV113" s="3"/>
      <c r="AYW113" s="3"/>
      <c r="AYX113" s="3"/>
      <c r="AYY113" s="3"/>
      <c r="AYZ113" s="3"/>
      <c r="AZA113" s="3"/>
      <c r="AZB113" s="3"/>
      <c r="AZC113" s="3"/>
      <c r="AZD113" s="3"/>
      <c r="AZE113" s="3"/>
      <c r="AZF113" s="3"/>
      <c r="AZG113" s="3"/>
      <c r="AZH113" s="3"/>
      <c r="AZI113" s="3"/>
      <c r="AZJ113" s="3"/>
      <c r="AZK113" s="3"/>
      <c r="AZL113" s="3"/>
      <c r="AZM113" s="3"/>
      <c r="AZN113" s="3"/>
      <c r="AZO113" s="3"/>
      <c r="AZP113" s="3"/>
      <c r="AZQ113" s="3"/>
      <c r="AZR113" s="3"/>
      <c r="AZS113" s="3"/>
      <c r="AZT113" s="3"/>
      <c r="AZU113" s="3"/>
      <c r="AZV113" s="3"/>
      <c r="AZW113" s="3"/>
      <c r="AZX113" s="3"/>
      <c r="AZY113" s="3"/>
      <c r="AZZ113" s="3"/>
      <c r="BAA113" s="3"/>
      <c r="BAB113" s="3"/>
      <c r="BAC113" s="3"/>
      <c r="BAD113" s="3"/>
      <c r="BAE113" s="3"/>
      <c r="BAF113" s="3"/>
      <c r="BAG113" s="3"/>
      <c r="BAH113" s="3"/>
      <c r="BAI113" s="3"/>
      <c r="BAJ113" s="3"/>
      <c r="BAK113" s="3"/>
      <c r="BAL113" s="3"/>
      <c r="BAM113" s="3"/>
      <c r="BAN113" s="3"/>
      <c r="BAO113" s="3"/>
      <c r="BAP113" s="3"/>
      <c r="BAQ113" s="3"/>
      <c r="BAR113" s="3"/>
      <c r="BAS113" s="3"/>
      <c r="BAT113" s="3"/>
      <c r="BAU113" s="3"/>
      <c r="BAV113" s="3"/>
      <c r="BAW113" s="3"/>
      <c r="BAX113" s="3"/>
      <c r="BAY113" s="3"/>
      <c r="BAZ113" s="3"/>
      <c r="BBA113" s="3"/>
      <c r="BBB113" s="3"/>
      <c r="BBC113" s="3"/>
      <c r="BBD113" s="3"/>
      <c r="BBE113" s="3"/>
      <c r="BBF113" s="3"/>
      <c r="BBG113" s="3"/>
      <c r="BBH113" s="3"/>
      <c r="BBI113" s="3"/>
      <c r="BBJ113" s="3"/>
      <c r="BBK113" s="3"/>
      <c r="BBL113" s="3"/>
      <c r="BBM113" s="3"/>
      <c r="BBN113" s="3"/>
      <c r="BBO113" s="3"/>
      <c r="BBP113" s="3"/>
      <c r="BBQ113" s="3"/>
      <c r="BBR113" s="3"/>
      <c r="BBS113" s="3"/>
      <c r="BBT113" s="3"/>
      <c r="BBU113" s="3"/>
      <c r="BBV113" s="3"/>
      <c r="BBW113" s="3"/>
      <c r="BBX113" s="3"/>
      <c r="BBY113" s="3"/>
      <c r="BBZ113" s="3"/>
      <c r="BCA113" s="3"/>
      <c r="BCB113" s="3"/>
      <c r="BCC113" s="3"/>
      <c r="BCD113" s="3"/>
      <c r="BCE113" s="3"/>
      <c r="BCF113" s="3"/>
      <c r="BCG113" s="3"/>
      <c r="BCH113" s="3"/>
      <c r="BCI113" s="3"/>
      <c r="BCJ113" s="3"/>
      <c r="BCK113" s="3"/>
      <c r="BCL113" s="3"/>
      <c r="BCM113" s="3"/>
      <c r="BCN113" s="3"/>
      <c r="BCO113" s="3"/>
      <c r="BCP113" s="3"/>
      <c r="BCQ113" s="3"/>
      <c r="BCR113" s="3"/>
      <c r="BCS113" s="3"/>
      <c r="BCT113" s="3"/>
      <c r="BCU113" s="3"/>
      <c r="BCV113" s="3"/>
      <c r="BCW113" s="3"/>
      <c r="BCX113" s="3"/>
      <c r="BCY113" s="3"/>
      <c r="BCZ113" s="3"/>
      <c r="BDA113" s="3"/>
      <c r="BDB113" s="3"/>
      <c r="BDC113" s="3"/>
      <c r="BDD113" s="3"/>
      <c r="BDE113" s="3"/>
      <c r="BDF113" s="3"/>
      <c r="BDG113" s="3"/>
      <c r="BDH113" s="3"/>
      <c r="BDI113" s="3"/>
      <c r="BDJ113" s="3"/>
      <c r="BDK113" s="3"/>
      <c r="BDL113" s="3"/>
      <c r="BDM113" s="3"/>
      <c r="BDN113" s="3"/>
      <c r="BDO113" s="3"/>
      <c r="BDP113" s="3"/>
      <c r="BDQ113" s="3"/>
      <c r="BDR113" s="3"/>
      <c r="BDS113" s="3"/>
      <c r="BDT113" s="3"/>
      <c r="BDU113" s="3"/>
      <c r="BDV113" s="3"/>
      <c r="BDW113" s="3"/>
      <c r="BDX113" s="3"/>
      <c r="BDY113" s="3"/>
      <c r="BDZ113" s="3"/>
      <c r="BEA113" s="3"/>
      <c r="BEB113" s="3"/>
      <c r="BEC113" s="3"/>
      <c r="BED113" s="3"/>
      <c r="BEE113" s="3"/>
      <c r="BEF113" s="3"/>
      <c r="BEG113" s="3"/>
      <c r="BEH113" s="3"/>
      <c r="BEI113" s="3"/>
      <c r="BEJ113" s="3"/>
      <c r="BEK113" s="3"/>
      <c r="BEL113" s="3"/>
      <c r="BEM113" s="3"/>
      <c r="BEN113" s="3"/>
      <c r="BEO113" s="3"/>
      <c r="BEP113" s="3"/>
      <c r="BEQ113" s="3"/>
      <c r="BER113" s="3"/>
      <c r="BES113" s="3"/>
      <c r="BET113" s="3"/>
      <c r="BEU113" s="3"/>
      <c r="BEV113" s="3"/>
      <c r="BEW113" s="3"/>
      <c r="BEX113" s="3"/>
      <c r="BEY113" s="3"/>
      <c r="BEZ113" s="3"/>
      <c r="BFA113" s="3"/>
      <c r="BFB113" s="3"/>
      <c r="BFC113" s="3"/>
      <c r="BFD113" s="3"/>
      <c r="BFE113" s="3"/>
      <c r="BFF113" s="3"/>
      <c r="BFG113" s="3"/>
      <c r="BFH113" s="3"/>
      <c r="BFI113" s="3"/>
      <c r="BFJ113" s="3"/>
      <c r="BFK113" s="3"/>
      <c r="BFL113" s="3"/>
      <c r="BFM113" s="3"/>
      <c r="BFN113" s="3"/>
      <c r="BFO113" s="3"/>
      <c r="BFP113" s="3"/>
      <c r="BFQ113" s="3"/>
      <c r="BFR113" s="3"/>
      <c r="BFS113" s="3"/>
      <c r="BFT113" s="3"/>
      <c r="BFU113" s="3"/>
      <c r="BFV113" s="3"/>
      <c r="BFW113" s="3"/>
      <c r="BFX113" s="3"/>
      <c r="BFY113" s="3"/>
      <c r="BFZ113" s="3"/>
      <c r="BGA113" s="3"/>
      <c r="BGB113" s="3"/>
      <c r="BGC113" s="3"/>
      <c r="BGD113" s="3"/>
      <c r="BGE113" s="3"/>
      <c r="BGF113" s="3"/>
      <c r="BGG113" s="3"/>
      <c r="BGH113" s="3"/>
      <c r="BGI113" s="3"/>
      <c r="BGJ113" s="3"/>
      <c r="BGK113" s="3"/>
      <c r="BGL113" s="3"/>
      <c r="BGM113" s="3"/>
      <c r="BGN113" s="3"/>
      <c r="BGO113" s="3"/>
      <c r="BGP113" s="3"/>
      <c r="BGQ113" s="3"/>
      <c r="BGR113" s="3"/>
      <c r="BGS113" s="3"/>
      <c r="BGT113" s="3"/>
      <c r="BGU113" s="3"/>
      <c r="BGV113" s="3"/>
      <c r="BGW113" s="3"/>
      <c r="BGX113" s="3"/>
      <c r="BGY113" s="3"/>
      <c r="BGZ113" s="3"/>
      <c r="BHA113" s="3"/>
      <c r="BHB113" s="3"/>
      <c r="BHC113" s="3"/>
      <c r="BHD113" s="3"/>
      <c r="BHE113" s="3"/>
      <c r="BHF113" s="3"/>
      <c r="BHG113" s="3"/>
      <c r="BHH113" s="3"/>
      <c r="BHI113" s="3"/>
      <c r="BHJ113" s="3"/>
      <c r="BHK113" s="3"/>
      <c r="BHL113" s="3"/>
      <c r="BHM113" s="3"/>
      <c r="BHN113" s="3"/>
      <c r="BHO113" s="3"/>
      <c r="BHP113" s="3"/>
      <c r="BHQ113" s="3"/>
      <c r="BHR113" s="3"/>
      <c r="BHS113" s="3"/>
      <c r="BHT113" s="3"/>
      <c r="BHU113" s="3"/>
      <c r="BHV113" s="3"/>
      <c r="BHW113" s="3"/>
      <c r="BHX113" s="3"/>
      <c r="BHY113" s="3"/>
      <c r="BHZ113" s="3"/>
      <c r="BIA113" s="3"/>
      <c r="BIB113" s="3"/>
      <c r="BIC113" s="3"/>
      <c r="BID113" s="3"/>
      <c r="BIE113" s="3"/>
      <c r="BIF113" s="3"/>
      <c r="BIG113" s="3"/>
      <c r="BIH113" s="3"/>
      <c r="BII113" s="3"/>
      <c r="BIJ113" s="3"/>
      <c r="BIK113" s="3"/>
      <c r="BIL113" s="3"/>
      <c r="BIM113" s="3"/>
      <c r="BIN113" s="3"/>
      <c r="BIO113" s="3"/>
      <c r="BIP113" s="3"/>
      <c r="BIQ113" s="3"/>
      <c r="BIR113" s="3"/>
      <c r="BIS113" s="3"/>
      <c r="BIT113" s="3"/>
      <c r="BIU113" s="3"/>
      <c r="BIV113" s="3"/>
      <c r="BIW113" s="3"/>
      <c r="BIX113" s="3"/>
      <c r="BIY113" s="3"/>
      <c r="BIZ113" s="3"/>
      <c r="BJA113" s="3"/>
      <c r="BJB113" s="3"/>
      <c r="BJC113" s="3"/>
      <c r="BJD113" s="3"/>
      <c r="BJE113" s="3"/>
      <c r="BJF113" s="3"/>
      <c r="BJG113" s="3"/>
      <c r="BJH113" s="3"/>
      <c r="BJI113" s="3"/>
      <c r="BJJ113" s="3"/>
      <c r="BJK113" s="3"/>
      <c r="BJL113" s="3"/>
      <c r="BJM113" s="3"/>
      <c r="BJN113" s="3"/>
      <c r="BJO113" s="3"/>
      <c r="BJP113" s="3"/>
      <c r="BJQ113" s="3"/>
      <c r="BJR113" s="3"/>
      <c r="BJS113" s="3"/>
      <c r="BJT113" s="3"/>
      <c r="BJU113" s="3"/>
      <c r="BJV113" s="3"/>
      <c r="BJW113" s="3"/>
      <c r="BJX113" s="3"/>
      <c r="BJY113" s="3"/>
      <c r="BJZ113" s="3"/>
      <c r="BKA113" s="3"/>
      <c r="BKB113" s="3"/>
      <c r="BKC113" s="3"/>
      <c r="BKD113" s="3"/>
      <c r="BKE113" s="3"/>
      <c r="BKF113" s="3"/>
      <c r="BKG113" s="3"/>
      <c r="BKH113" s="3"/>
      <c r="BKI113" s="3"/>
      <c r="BKJ113" s="3"/>
      <c r="BKK113" s="3"/>
      <c r="BKL113" s="3"/>
      <c r="BKM113" s="3"/>
      <c r="BKN113" s="3"/>
      <c r="BKO113" s="3"/>
      <c r="BKP113" s="3"/>
      <c r="BKQ113" s="3"/>
      <c r="BKR113" s="3"/>
      <c r="BKS113" s="3"/>
      <c r="BKT113" s="3"/>
      <c r="BKU113" s="3"/>
      <c r="BKV113" s="3"/>
      <c r="BKW113" s="3"/>
      <c r="BKX113" s="3"/>
      <c r="BKY113" s="3"/>
      <c r="BKZ113" s="3"/>
      <c r="BLA113" s="3"/>
      <c r="BLB113" s="3"/>
      <c r="BLC113" s="3"/>
      <c r="BLD113" s="3"/>
      <c r="BLE113" s="3"/>
      <c r="BLF113" s="3"/>
      <c r="BLG113" s="3"/>
      <c r="BLH113" s="3"/>
      <c r="BLI113" s="3"/>
      <c r="BLJ113" s="3"/>
      <c r="BLK113" s="3"/>
      <c r="BLL113" s="3"/>
      <c r="BLM113" s="3"/>
      <c r="BLN113" s="3"/>
      <c r="BLO113" s="3"/>
      <c r="BLP113" s="3"/>
      <c r="BLQ113" s="3"/>
      <c r="BLR113" s="3"/>
      <c r="BLS113" s="3"/>
      <c r="BLT113" s="3"/>
      <c r="BLU113" s="3"/>
      <c r="BLV113" s="3"/>
      <c r="BLW113" s="3"/>
      <c r="BLX113" s="3"/>
      <c r="BLY113" s="3"/>
      <c r="BLZ113" s="3"/>
      <c r="BMA113" s="3"/>
      <c r="BMB113" s="3"/>
      <c r="BMC113" s="3"/>
      <c r="BMD113" s="3"/>
      <c r="BME113" s="3"/>
      <c r="BMF113" s="3"/>
      <c r="BMG113" s="3"/>
      <c r="BMH113" s="3"/>
      <c r="BMI113" s="3"/>
      <c r="BMJ113" s="3"/>
      <c r="BMK113" s="3"/>
      <c r="BML113" s="3"/>
      <c r="BMM113" s="3"/>
      <c r="BMN113" s="3"/>
      <c r="BMO113" s="3"/>
      <c r="BMP113" s="3"/>
      <c r="BMQ113" s="3"/>
      <c r="BMR113" s="3"/>
      <c r="BMS113" s="3"/>
      <c r="BMT113" s="3"/>
      <c r="BMU113" s="3"/>
      <c r="BMV113" s="3"/>
      <c r="BMW113" s="3"/>
      <c r="BMX113" s="3"/>
      <c r="BMY113" s="3"/>
      <c r="BMZ113" s="3"/>
      <c r="BNA113" s="3"/>
      <c r="BNB113" s="3"/>
      <c r="BNC113" s="3"/>
      <c r="BND113" s="3"/>
      <c r="BNE113" s="3"/>
      <c r="BNF113" s="3"/>
      <c r="BNG113" s="3"/>
      <c r="BNH113" s="3"/>
      <c r="BNI113" s="3"/>
      <c r="BNJ113" s="3"/>
      <c r="BNK113" s="3"/>
      <c r="BNL113" s="3"/>
      <c r="BNM113" s="3"/>
      <c r="BNN113" s="3"/>
      <c r="BNO113" s="3"/>
      <c r="BNP113" s="3"/>
      <c r="BNQ113" s="3"/>
      <c r="BNR113" s="3"/>
      <c r="BNS113" s="3"/>
      <c r="BNT113" s="3"/>
      <c r="BNU113" s="3"/>
      <c r="BNV113" s="3"/>
      <c r="BNW113" s="3"/>
      <c r="BNX113" s="3"/>
      <c r="BNY113" s="3"/>
      <c r="BNZ113" s="3"/>
      <c r="BOA113" s="3"/>
      <c r="BOB113" s="3"/>
      <c r="BOC113" s="3"/>
      <c r="BOD113" s="3"/>
      <c r="BOE113" s="3"/>
      <c r="BOF113" s="3"/>
      <c r="BOG113" s="3"/>
      <c r="BOH113" s="3"/>
      <c r="BOI113" s="3"/>
      <c r="BOJ113" s="3"/>
      <c r="BOK113" s="3"/>
      <c r="BOL113" s="3"/>
      <c r="BOM113" s="3"/>
      <c r="BON113" s="3"/>
      <c r="BOO113" s="3"/>
      <c r="BOP113" s="3"/>
      <c r="BOQ113" s="3"/>
      <c r="BOR113" s="3"/>
      <c r="BOS113" s="3"/>
      <c r="BOT113" s="3"/>
      <c r="BOU113" s="3"/>
      <c r="BOV113" s="3"/>
      <c r="BOW113" s="3"/>
      <c r="BOX113" s="3"/>
      <c r="BOY113" s="3"/>
      <c r="BOZ113" s="3"/>
      <c r="BPA113" s="3"/>
      <c r="BPB113" s="3"/>
      <c r="BPC113" s="3"/>
      <c r="BPD113" s="3"/>
      <c r="BPE113" s="3"/>
      <c r="BPF113" s="3"/>
      <c r="BPG113" s="3"/>
      <c r="BPH113" s="3"/>
      <c r="BPI113" s="3"/>
      <c r="BPJ113" s="3"/>
      <c r="BPK113" s="3"/>
      <c r="BPL113" s="3"/>
      <c r="BPM113" s="3"/>
      <c r="BPN113" s="3"/>
      <c r="BPO113" s="3"/>
      <c r="BPP113" s="3"/>
      <c r="BPQ113" s="3"/>
      <c r="BPR113" s="3"/>
      <c r="BPS113" s="3"/>
      <c r="BPT113" s="3"/>
      <c r="BPU113" s="3"/>
      <c r="BPV113" s="3"/>
      <c r="BPW113" s="3"/>
      <c r="BPX113" s="3"/>
      <c r="BPY113" s="3"/>
      <c r="BPZ113" s="3"/>
      <c r="BQA113" s="3"/>
      <c r="BQB113" s="3"/>
      <c r="BQC113" s="3"/>
      <c r="BQD113" s="3"/>
      <c r="BQE113" s="3"/>
      <c r="BQF113" s="3"/>
      <c r="BQG113" s="3"/>
      <c r="BQH113" s="3"/>
      <c r="BQI113" s="3"/>
      <c r="BQJ113" s="3"/>
      <c r="BQK113" s="3"/>
      <c r="BQL113" s="3"/>
      <c r="BQM113" s="3"/>
      <c r="BQN113" s="3"/>
      <c r="BQO113" s="3"/>
      <c r="BQP113" s="3"/>
      <c r="BQQ113" s="3"/>
      <c r="BQR113" s="3"/>
      <c r="BQS113" s="3"/>
      <c r="BQT113" s="3"/>
      <c r="BQU113" s="3"/>
      <c r="BQV113" s="3"/>
      <c r="BQW113" s="3"/>
      <c r="BQX113" s="3"/>
      <c r="BQY113" s="3"/>
      <c r="BQZ113" s="3"/>
      <c r="BRA113" s="3"/>
      <c r="BRB113" s="3"/>
      <c r="BRC113" s="3"/>
      <c r="BRD113" s="3"/>
      <c r="BRE113" s="3"/>
      <c r="BRF113" s="3"/>
      <c r="BRG113" s="3"/>
      <c r="BRH113" s="3"/>
      <c r="BRI113" s="3"/>
      <c r="BRJ113" s="3"/>
      <c r="BRK113" s="3"/>
      <c r="BRL113" s="3"/>
      <c r="BRM113" s="3"/>
      <c r="BRN113" s="3"/>
      <c r="BRO113" s="3"/>
      <c r="BRP113" s="3"/>
      <c r="BRQ113" s="3"/>
      <c r="BRR113" s="3"/>
      <c r="BRS113" s="3"/>
      <c r="BRT113" s="3"/>
      <c r="BRU113" s="3"/>
      <c r="BRV113" s="3"/>
      <c r="BRW113" s="3"/>
      <c r="BRX113" s="3"/>
      <c r="BRY113" s="3"/>
      <c r="BRZ113" s="3"/>
      <c r="BSA113" s="3"/>
      <c r="BSB113" s="3"/>
      <c r="BSC113" s="3"/>
      <c r="BSD113" s="3"/>
      <c r="BSE113" s="3"/>
      <c r="BSF113" s="3"/>
      <c r="BSG113" s="3"/>
      <c r="BSH113" s="3"/>
      <c r="BSI113" s="3"/>
      <c r="BSJ113" s="3"/>
      <c r="BSK113" s="3"/>
      <c r="BSL113" s="3"/>
      <c r="BSM113" s="3"/>
      <c r="BSN113" s="3"/>
      <c r="BSO113" s="3"/>
      <c r="BSP113" s="3"/>
      <c r="BSQ113" s="3"/>
      <c r="BSR113" s="3"/>
      <c r="BSS113" s="3"/>
      <c r="BST113" s="3"/>
      <c r="BSU113" s="3"/>
      <c r="BSV113" s="3"/>
      <c r="BSW113" s="3"/>
      <c r="BSX113" s="3"/>
      <c r="BSY113" s="3"/>
      <c r="BSZ113" s="3"/>
      <c r="BTA113" s="3"/>
      <c r="BTB113" s="3"/>
      <c r="BTC113" s="3"/>
      <c r="BTD113" s="3"/>
      <c r="BTE113" s="3"/>
      <c r="BTF113" s="3"/>
      <c r="BTG113" s="3"/>
      <c r="BTH113" s="3"/>
      <c r="BTI113" s="3"/>
      <c r="BTJ113" s="3"/>
      <c r="BTK113" s="3"/>
      <c r="BTL113" s="3"/>
      <c r="BTM113" s="3"/>
      <c r="BTN113" s="3"/>
      <c r="BTO113" s="3"/>
      <c r="BTP113" s="3"/>
      <c r="BTQ113" s="3"/>
      <c r="BTR113" s="3"/>
      <c r="BTS113" s="3"/>
      <c r="BTT113" s="3"/>
      <c r="BTU113" s="3"/>
      <c r="BTV113" s="3"/>
      <c r="BTW113" s="3"/>
      <c r="BTX113" s="3"/>
      <c r="BTY113" s="3"/>
      <c r="BTZ113" s="3"/>
      <c r="BUA113" s="3"/>
      <c r="BUB113" s="3"/>
      <c r="BUC113" s="3"/>
      <c r="BUD113" s="3"/>
      <c r="BUE113" s="3"/>
      <c r="BUF113" s="3"/>
      <c r="BUG113" s="3"/>
      <c r="BUH113" s="3"/>
      <c r="BUI113" s="3"/>
      <c r="BUJ113" s="3"/>
      <c r="BUK113" s="3"/>
      <c r="BUL113" s="3"/>
      <c r="BUM113" s="3"/>
      <c r="BUN113" s="3"/>
      <c r="BUO113" s="3"/>
      <c r="BUP113" s="3"/>
      <c r="BUQ113" s="3"/>
      <c r="BUR113" s="3"/>
      <c r="BUS113" s="3"/>
      <c r="BUT113" s="3"/>
      <c r="BUU113" s="3"/>
      <c r="BUV113" s="3"/>
      <c r="BUW113" s="3"/>
      <c r="BUX113" s="3"/>
      <c r="BUY113" s="3"/>
      <c r="BUZ113" s="3"/>
      <c r="BVA113" s="3"/>
      <c r="BVB113" s="3"/>
      <c r="BVC113" s="3"/>
      <c r="BVD113" s="3"/>
      <c r="BVE113" s="3"/>
      <c r="BVF113" s="3"/>
      <c r="BVG113" s="3"/>
      <c r="BVH113" s="3"/>
      <c r="BVI113" s="3"/>
      <c r="BVJ113" s="3"/>
      <c r="BVK113" s="3"/>
      <c r="BVL113" s="3"/>
      <c r="BVM113" s="3"/>
      <c r="BVN113" s="3"/>
      <c r="BVO113" s="3"/>
      <c r="BVP113" s="3"/>
      <c r="BVQ113" s="3"/>
      <c r="BVR113" s="3"/>
      <c r="BVS113" s="3"/>
      <c r="BVT113" s="3"/>
      <c r="BVU113" s="3"/>
      <c r="BVV113" s="3"/>
      <c r="BVW113" s="3"/>
      <c r="BVX113" s="3"/>
      <c r="BVY113" s="3"/>
      <c r="BVZ113" s="3"/>
      <c r="BWA113" s="3"/>
      <c r="BWB113" s="3"/>
      <c r="BWC113" s="3"/>
      <c r="BWD113" s="3"/>
      <c r="BWE113" s="3"/>
      <c r="BWF113" s="3"/>
      <c r="BWG113" s="3"/>
      <c r="BWH113" s="3"/>
      <c r="BWI113" s="3"/>
      <c r="BWJ113" s="3"/>
      <c r="BWK113" s="3"/>
      <c r="BWL113" s="3"/>
      <c r="BWM113" s="3"/>
      <c r="BWN113" s="3"/>
      <c r="BWO113" s="3"/>
      <c r="BWP113" s="3"/>
      <c r="BWQ113" s="3"/>
      <c r="BWR113" s="3"/>
      <c r="BWS113" s="3"/>
      <c r="BWT113" s="3"/>
      <c r="BWU113" s="3"/>
      <c r="BWV113" s="3"/>
      <c r="BWW113" s="3"/>
      <c r="BWX113" s="3"/>
      <c r="BWY113" s="3"/>
      <c r="BWZ113" s="3"/>
      <c r="BXA113" s="3"/>
      <c r="BXB113" s="3"/>
      <c r="BXC113" s="3"/>
      <c r="BXD113" s="3"/>
      <c r="BXE113" s="3"/>
      <c r="BXF113" s="3"/>
      <c r="BXG113" s="3"/>
      <c r="BXH113" s="3"/>
      <c r="BXI113" s="3"/>
      <c r="BXJ113" s="3"/>
      <c r="BXK113" s="3"/>
      <c r="BXL113" s="3"/>
      <c r="BXM113" s="3"/>
      <c r="BXN113" s="3"/>
      <c r="BXO113" s="3"/>
      <c r="BXP113" s="3"/>
      <c r="BXQ113" s="3"/>
      <c r="BXR113" s="3"/>
      <c r="BXS113" s="3"/>
      <c r="BXT113" s="3"/>
      <c r="BXU113" s="3"/>
      <c r="BXV113" s="3"/>
      <c r="BXW113" s="3"/>
      <c r="BXX113" s="3"/>
      <c r="BXY113" s="3"/>
      <c r="BXZ113" s="3"/>
      <c r="BYA113" s="3"/>
      <c r="BYB113" s="3"/>
      <c r="BYC113" s="3"/>
      <c r="BYD113" s="3"/>
      <c r="BYE113" s="3"/>
      <c r="BYF113" s="3"/>
      <c r="BYG113" s="3"/>
      <c r="BYH113" s="3"/>
      <c r="BYI113" s="3"/>
      <c r="BYJ113" s="3"/>
      <c r="BYK113" s="3"/>
      <c r="BYL113" s="3"/>
      <c r="BYM113" s="3"/>
      <c r="BYN113" s="3"/>
      <c r="BYO113" s="3"/>
      <c r="BYP113" s="3"/>
      <c r="BYQ113" s="3"/>
      <c r="BYR113" s="3"/>
      <c r="BYS113" s="3"/>
      <c r="BYT113" s="3"/>
      <c r="BYU113" s="3"/>
      <c r="BYV113" s="3"/>
      <c r="BYW113" s="3"/>
      <c r="BYX113" s="3"/>
      <c r="BYY113" s="3"/>
      <c r="BYZ113" s="3"/>
      <c r="BZA113" s="3"/>
      <c r="BZB113" s="3"/>
      <c r="BZC113" s="3"/>
      <c r="BZD113" s="3"/>
      <c r="BZE113" s="3"/>
      <c r="BZF113" s="3"/>
      <c r="BZG113" s="3"/>
      <c r="BZH113" s="3"/>
      <c r="BZI113" s="3"/>
      <c r="BZJ113" s="3"/>
      <c r="BZK113" s="3"/>
      <c r="BZL113" s="3"/>
      <c r="BZM113" s="3"/>
      <c r="BZN113" s="3"/>
      <c r="BZO113" s="3"/>
      <c r="BZP113" s="3"/>
      <c r="BZQ113" s="3"/>
      <c r="BZR113" s="3"/>
      <c r="BZS113" s="3"/>
      <c r="BZT113" s="3"/>
      <c r="BZU113" s="3"/>
      <c r="BZV113" s="3"/>
      <c r="BZW113" s="3"/>
      <c r="BZX113" s="3"/>
      <c r="BZY113" s="3"/>
      <c r="BZZ113" s="3"/>
      <c r="CAA113" s="3"/>
      <c r="CAB113" s="3"/>
      <c r="CAC113" s="3"/>
      <c r="CAD113" s="3"/>
      <c r="CAE113" s="3"/>
      <c r="CAF113" s="3"/>
      <c r="CAG113" s="3"/>
      <c r="CAH113" s="3"/>
      <c r="CAI113" s="3"/>
      <c r="CAJ113" s="3"/>
      <c r="CAK113" s="3"/>
      <c r="CAL113" s="3"/>
      <c r="CAM113" s="3"/>
      <c r="CAN113" s="3"/>
      <c r="CAO113" s="3"/>
      <c r="CAP113" s="3"/>
      <c r="CAQ113" s="3"/>
      <c r="CAR113" s="3"/>
      <c r="CAS113" s="3"/>
      <c r="CAT113" s="3"/>
      <c r="CAU113" s="3"/>
      <c r="CAV113" s="3"/>
      <c r="CAW113" s="3"/>
      <c r="CAX113" s="3"/>
      <c r="CAY113" s="3"/>
      <c r="CAZ113" s="3"/>
      <c r="CBA113" s="3"/>
      <c r="CBB113" s="3"/>
      <c r="CBC113" s="3"/>
      <c r="CBD113" s="3"/>
      <c r="CBE113" s="3"/>
      <c r="CBF113" s="3"/>
      <c r="CBG113" s="3"/>
      <c r="CBH113" s="3"/>
      <c r="CBI113" s="3"/>
      <c r="CBJ113" s="3"/>
      <c r="CBK113" s="3"/>
      <c r="CBL113" s="3"/>
      <c r="CBM113" s="3"/>
      <c r="CBN113" s="3"/>
      <c r="CBO113" s="3"/>
      <c r="CBP113" s="3"/>
      <c r="CBQ113" s="3"/>
      <c r="CBR113" s="3"/>
      <c r="CBS113" s="3"/>
      <c r="CBT113" s="3"/>
      <c r="CBU113" s="3"/>
      <c r="CBV113" s="3"/>
      <c r="CBW113" s="3"/>
      <c r="CBX113" s="3"/>
      <c r="CBY113" s="3"/>
      <c r="CBZ113" s="3"/>
      <c r="CCA113" s="3"/>
      <c r="CCB113" s="3"/>
      <c r="CCC113" s="3"/>
      <c r="CCD113" s="3"/>
      <c r="CCE113" s="3"/>
      <c r="CCF113" s="3"/>
      <c r="CCG113" s="3"/>
      <c r="CCH113" s="3"/>
      <c r="CCI113" s="3"/>
      <c r="CCJ113" s="3"/>
      <c r="CCK113" s="3"/>
      <c r="CCL113" s="3"/>
      <c r="CCM113" s="3"/>
      <c r="CCN113" s="3"/>
      <c r="CCO113" s="3"/>
      <c r="CCP113" s="3"/>
      <c r="CCQ113" s="3"/>
      <c r="CCR113" s="3"/>
      <c r="CCS113" s="3"/>
      <c r="CCT113" s="3"/>
      <c r="CCU113" s="3"/>
      <c r="CCV113" s="3"/>
      <c r="CCW113" s="3"/>
      <c r="CCX113" s="3"/>
      <c r="CCY113" s="3"/>
      <c r="CCZ113" s="3"/>
      <c r="CDA113" s="3"/>
      <c r="CDB113" s="3"/>
      <c r="CDC113" s="3"/>
      <c r="CDD113" s="3"/>
      <c r="CDE113" s="3"/>
      <c r="CDF113" s="3"/>
      <c r="CDG113" s="3"/>
      <c r="CDH113" s="3"/>
      <c r="CDI113" s="3"/>
      <c r="CDJ113" s="3"/>
      <c r="CDK113" s="3"/>
      <c r="CDL113" s="3"/>
      <c r="CDM113" s="3"/>
      <c r="CDN113" s="3"/>
      <c r="CDO113" s="3"/>
      <c r="CDP113" s="3"/>
      <c r="CDQ113" s="3"/>
      <c r="CDR113" s="3"/>
      <c r="CDS113" s="3"/>
      <c r="CDT113" s="3"/>
      <c r="CDU113" s="3"/>
      <c r="CDV113" s="3"/>
      <c r="CDW113" s="3"/>
      <c r="CDX113" s="3"/>
      <c r="CDY113" s="3"/>
      <c r="CDZ113" s="3"/>
      <c r="CEA113" s="3"/>
      <c r="CEB113" s="3"/>
      <c r="CEC113" s="3"/>
      <c r="CED113" s="3"/>
      <c r="CEE113" s="3"/>
      <c r="CEF113" s="3"/>
      <c r="CEG113" s="3"/>
      <c r="CEH113" s="3"/>
      <c r="CEI113" s="3"/>
      <c r="CEJ113" s="3"/>
      <c r="CEK113" s="3"/>
      <c r="CEL113" s="3"/>
      <c r="CEM113" s="3"/>
      <c r="CEN113" s="3"/>
      <c r="CEO113" s="3"/>
      <c r="CEP113" s="3"/>
      <c r="CEQ113" s="3"/>
      <c r="CER113" s="3"/>
      <c r="CES113" s="3"/>
      <c r="CET113" s="3"/>
      <c r="CEU113" s="3"/>
      <c r="CEV113" s="3"/>
      <c r="CEW113" s="3"/>
      <c r="CEX113" s="3"/>
      <c r="CEY113" s="3"/>
      <c r="CEZ113" s="3"/>
      <c r="CFA113" s="3"/>
      <c r="CFB113" s="3"/>
      <c r="CFC113" s="3"/>
      <c r="CFD113" s="3"/>
      <c r="CFE113" s="3"/>
      <c r="CFF113" s="3"/>
      <c r="CFG113" s="3"/>
      <c r="CFH113" s="3"/>
      <c r="CFI113" s="3"/>
      <c r="CFJ113" s="3"/>
      <c r="CFK113" s="3"/>
      <c r="CFL113" s="3"/>
      <c r="CFM113" s="3"/>
      <c r="CFN113" s="3"/>
      <c r="CFO113" s="3"/>
      <c r="CFP113" s="3"/>
      <c r="CFQ113" s="3"/>
      <c r="CFR113" s="3"/>
      <c r="CFS113" s="3"/>
      <c r="CFT113" s="3"/>
      <c r="CFU113" s="3"/>
      <c r="CFV113" s="3"/>
      <c r="CFW113" s="3"/>
    </row>
    <row r="114" spans="1:2207" s="6" customFormat="1" ht="55.5" customHeight="1" x14ac:dyDescent="0.25">
      <c r="A114" s="162"/>
      <c r="B114" s="141"/>
      <c r="C114" s="180"/>
      <c r="D114" s="195"/>
      <c r="E114" s="128"/>
      <c r="F114" s="190"/>
      <c r="G114" s="190"/>
      <c r="H114" s="126" t="s">
        <v>163</v>
      </c>
      <c r="I114" s="190"/>
      <c r="J114" s="195"/>
      <c r="K114" s="195"/>
      <c r="L114" s="125">
        <f>O114+P114+Q114+R114</f>
        <v>10000</v>
      </c>
      <c r="M114" s="125">
        <f>L114</f>
        <v>10000</v>
      </c>
      <c r="N114" s="132"/>
      <c r="O114" s="125">
        <v>0</v>
      </c>
      <c r="P114" s="125">
        <v>3000</v>
      </c>
      <c r="Q114" s="125">
        <v>4000</v>
      </c>
      <c r="R114" s="125">
        <f t="shared" ref="R114" si="22">$P$114</f>
        <v>3000</v>
      </c>
      <c r="S114" s="43">
        <v>0.25</v>
      </c>
      <c r="T114" s="43">
        <v>0.25</v>
      </c>
      <c r="U114" s="43">
        <v>0.25</v>
      </c>
      <c r="V114" s="43">
        <v>0.25</v>
      </c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  <c r="XP114" s="3"/>
      <c r="XQ114" s="3"/>
      <c r="XR114" s="3"/>
      <c r="XS114" s="3"/>
      <c r="XT114" s="3"/>
      <c r="XU114" s="3"/>
      <c r="XV114" s="3"/>
      <c r="XW114" s="3"/>
      <c r="XX114" s="3"/>
      <c r="XY114" s="3"/>
      <c r="XZ114" s="3"/>
      <c r="YA114" s="3"/>
      <c r="YB114" s="3"/>
      <c r="YC114" s="3"/>
      <c r="YD114" s="3"/>
      <c r="YE114" s="3"/>
      <c r="YF114" s="3"/>
      <c r="YG114" s="3"/>
      <c r="YH114" s="3"/>
      <c r="YI114" s="3"/>
      <c r="YJ114" s="3"/>
      <c r="YK114" s="3"/>
      <c r="YL114" s="3"/>
      <c r="YM114" s="3"/>
      <c r="YN114" s="3"/>
      <c r="YO114" s="3"/>
      <c r="YP114" s="3"/>
      <c r="YQ114" s="3"/>
      <c r="YR114" s="3"/>
      <c r="YS114" s="3"/>
      <c r="YT114" s="3"/>
      <c r="YU114" s="3"/>
      <c r="YV114" s="3"/>
      <c r="YW114" s="3"/>
      <c r="YX114" s="3"/>
      <c r="YY114" s="3"/>
      <c r="YZ114" s="3"/>
      <c r="ZA114" s="3"/>
      <c r="ZB114" s="3"/>
      <c r="ZC114" s="3"/>
      <c r="ZD114" s="3"/>
      <c r="ZE114" s="3"/>
      <c r="ZF114" s="3"/>
      <c r="ZG114" s="3"/>
      <c r="ZH114" s="3"/>
      <c r="ZI114" s="3"/>
      <c r="ZJ114" s="3"/>
      <c r="ZK114" s="3"/>
      <c r="ZL114" s="3"/>
      <c r="ZM114" s="3"/>
      <c r="ZN114" s="3"/>
      <c r="ZO114" s="3"/>
      <c r="ZP114" s="3"/>
      <c r="ZQ114" s="3"/>
      <c r="ZR114" s="3"/>
      <c r="ZS114" s="3"/>
      <c r="ZT114" s="3"/>
      <c r="ZU114" s="3"/>
      <c r="ZV114" s="3"/>
      <c r="ZW114" s="3"/>
      <c r="ZX114" s="3"/>
      <c r="ZY114" s="3"/>
      <c r="ZZ114" s="3"/>
      <c r="AAA114" s="3"/>
      <c r="AAB114" s="3"/>
      <c r="AAC114" s="3"/>
      <c r="AAD114" s="3"/>
      <c r="AAE114" s="3"/>
      <c r="AAF114" s="3"/>
      <c r="AAG114" s="3"/>
      <c r="AAH114" s="3"/>
      <c r="AAI114" s="3"/>
      <c r="AAJ114" s="3"/>
      <c r="AAK114" s="3"/>
      <c r="AAL114" s="3"/>
      <c r="AAM114" s="3"/>
      <c r="AAN114" s="3"/>
      <c r="AAO114" s="3"/>
      <c r="AAP114" s="3"/>
      <c r="AAQ114" s="3"/>
      <c r="AAR114" s="3"/>
      <c r="AAS114" s="3"/>
      <c r="AAT114" s="3"/>
      <c r="AAU114" s="3"/>
      <c r="AAV114" s="3"/>
      <c r="AAW114" s="3"/>
      <c r="AAX114" s="3"/>
      <c r="AAY114" s="3"/>
      <c r="AAZ114" s="3"/>
      <c r="ABA114" s="3"/>
      <c r="ABB114" s="3"/>
      <c r="ABC114" s="3"/>
      <c r="ABD114" s="3"/>
      <c r="ABE114" s="3"/>
      <c r="ABF114" s="3"/>
      <c r="ABG114" s="3"/>
      <c r="ABH114" s="3"/>
      <c r="ABI114" s="3"/>
      <c r="ABJ114" s="3"/>
      <c r="ABK114" s="3"/>
      <c r="ABL114" s="3"/>
      <c r="ABM114" s="3"/>
      <c r="ABN114" s="3"/>
      <c r="ABO114" s="3"/>
      <c r="ABP114" s="3"/>
      <c r="ABQ114" s="3"/>
      <c r="ABR114" s="3"/>
      <c r="ABS114" s="3"/>
      <c r="ABT114" s="3"/>
      <c r="ABU114" s="3"/>
      <c r="ABV114" s="3"/>
      <c r="ABW114" s="3"/>
      <c r="ABX114" s="3"/>
      <c r="ABY114" s="3"/>
      <c r="ABZ114" s="3"/>
      <c r="ACA114" s="3"/>
      <c r="ACB114" s="3"/>
      <c r="ACC114" s="3"/>
      <c r="ACD114" s="3"/>
      <c r="ACE114" s="3"/>
      <c r="ACF114" s="3"/>
      <c r="ACG114" s="3"/>
      <c r="ACH114" s="3"/>
      <c r="ACI114" s="3"/>
      <c r="ACJ114" s="3"/>
      <c r="ACK114" s="3"/>
      <c r="ACL114" s="3"/>
      <c r="ACM114" s="3"/>
      <c r="ACN114" s="3"/>
      <c r="ACO114" s="3"/>
      <c r="ACP114" s="3"/>
      <c r="ACQ114" s="3"/>
      <c r="ACR114" s="3"/>
      <c r="ACS114" s="3"/>
      <c r="ACT114" s="3"/>
      <c r="ACU114" s="3"/>
      <c r="ACV114" s="3"/>
      <c r="ACW114" s="3"/>
      <c r="ACX114" s="3"/>
      <c r="ACY114" s="3"/>
      <c r="ACZ114" s="3"/>
      <c r="ADA114" s="3"/>
      <c r="ADB114" s="3"/>
      <c r="ADC114" s="3"/>
      <c r="ADD114" s="3"/>
      <c r="ADE114" s="3"/>
      <c r="ADF114" s="3"/>
      <c r="ADG114" s="3"/>
      <c r="ADH114" s="3"/>
      <c r="ADI114" s="3"/>
      <c r="ADJ114" s="3"/>
      <c r="ADK114" s="3"/>
      <c r="ADL114" s="3"/>
      <c r="ADM114" s="3"/>
      <c r="ADN114" s="3"/>
      <c r="ADO114" s="3"/>
      <c r="ADP114" s="3"/>
      <c r="ADQ114" s="3"/>
      <c r="ADR114" s="3"/>
      <c r="ADS114" s="3"/>
      <c r="ADT114" s="3"/>
      <c r="ADU114" s="3"/>
      <c r="ADV114" s="3"/>
      <c r="ADW114" s="3"/>
      <c r="ADX114" s="3"/>
      <c r="ADY114" s="3"/>
      <c r="ADZ114" s="3"/>
      <c r="AEA114" s="3"/>
      <c r="AEB114" s="3"/>
      <c r="AEC114" s="3"/>
      <c r="AED114" s="3"/>
      <c r="AEE114" s="3"/>
      <c r="AEF114" s="3"/>
      <c r="AEG114" s="3"/>
      <c r="AEH114" s="3"/>
      <c r="AEI114" s="3"/>
      <c r="AEJ114" s="3"/>
      <c r="AEK114" s="3"/>
      <c r="AEL114" s="3"/>
      <c r="AEM114" s="3"/>
      <c r="AEN114" s="3"/>
      <c r="AEO114" s="3"/>
      <c r="AEP114" s="3"/>
      <c r="AEQ114" s="3"/>
      <c r="AER114" s="3"/>
      <c r="AES114" s="3"/>
      <c r="AET114" s="3"/>
      <c r="AEU114" s="3"/>
      <c r="AEV114" s="3"/>
      <c r="AEW114" s="3"/>
      <c r="AEX114" s="3"/>
      <c r="AEY114" s="3"/>
      <c r="AEZ114" s="3"/>
      <c r="AFA114" s="3"/>
      <c r="AFB114" s="3"/>
      <c r="AFC114" s="3"/>
      <c r="AFD114" s="3"/>
      <c r="AFE114" s="3"/>
      <c r="AFF114" s="3"/>
      <c r="AFG114" s="3"/>
      <c r="AFH114" s="3"/>
      <c r="AFI114" s="3"/>
      <c r="AFJ114" s="3"/>
      <c r="AFK114" s="3"/>
      <c r="AFL114" s="3"/>
      <c r="AFM114" s="3"/>
      <c r="AFN114" s="3"/>
      <c r="AFO114" s="3"/>
      <c r="AFP114" s="3"/>
      <c r="AFQ114" s="3"/>
      <c r="AFR114" s="3"/>
      <c r="AFS114" s="3"/>
      <c r="AFT114" s="3"/>
      <c r="AFU114" s="3"/>
      <c r="AFV114" s="3"/>
      <c r="AFW114" s="3"/>
      <c r="AFX114" s="3"/>
      <c r="AFY114" s="3"/>
      <c r="AFZ114" s="3"/>
      <c r="AGA114" s="3"/>
      <c r="AGB114" s="3"/>
      <c r="AGC114" s="3"/>
      <c r="AGD114" s="3"/>
      <c r="AGE114" s="3"/>
      <c r="AGF114" s="3"/>
      <c r="AGG114" s="3"/>
      <c r="AGH114" s="3"/>
      <c r="AGI114" s="3"/>
      <c r="AGJ114" s="3"/>
      <c r="AGK114" s="3"/>
      <c r="AGL114" s="3"/>
      <c r="AGM114" s="3"/>
      <c r="AGN114" s="3"/>
      <c r="AGO114" s="3"/>
      <c r="AGP114" s="3"/>
      <c r="AGQ114" s="3"/>
      <c r="AGR114" s="3"/>
      <c r="AGS114" s="3"/>
      <c r="AGT114" s="3"/>
      <c r="AGU114" s="3"/>
      <c r="AGV114" s="3"/>
      <c r="AGW114" s="3"/>
      <c r="AGX114" s="3"/>
      <c r="AGY114" s="3"/>
      <c r="AGZ114" s="3"/>
      <c r="AHA114" s="3"/>
      <c r="AHB114" s="3"/>
      <c r="AHC114" s="3"/>
      <c r="AHD114" s="3"/>
      <c r="AHE114" s="3"/>
      <c r="AHF114" s="3"/>
      <c r="AHG114" s="3"/>
      <c r="AHH114" s="3"/>
      <c r="AHI114" s="3"/>
      <c r="AHJ114" s="3"/>
      <c r="AHK114" s="3"/>
      <c r="AHL114" s="3"/>
      <c r="AHM114" s="3"/>
      <c r="AHN114" s="3"/>
      <c r="AHO114" s="3"/>
      <c r="AHP114" s="3"/>
      <c r="AHQ114" s="3"/>
      <c r="AHR114" s="3"/>
      <c r="AHS114" s="3"/>
      <c r="AHT114" s="3"/>
      <c r="AHU114" s="3"/>
      <c r="AHV114" s="3"/>
      <c r="AHW114" s="3"/>
      <c r="AHX114" s="3"/>
      <c r="AHY114" s="3"/>
      <c r="AHZ114" s="3"/>
      <c r="AIA114" s="3"/>
      <c r="AIB114" s="3"/>
      <c r="AIC114" s="3"/>
      <c r="AID114" s="3"/>
      <c r="AIE114" s="3"/>
      <c r="AIF114" s="3"/>
      <c r="AIG114" s="3"/>
      <c r="AIH114" s="3"/>
      <c r="AII114" s="3"/>
      <c r="AIJ114" s="3"/>
      <c r="AIK114" s="3"/>
      <c r="AIL114" s="3"/>
      <c r="AIM114" s="3"/>
      <c r="AIN114" s="3"/>
      <c r="AIO114" s="3"/>
      <c r="AIP114" s="3"/>
      <c r="AIQ114" s="3"/>
      <c r="AIR114" s="3"/>
      <c r="AIS114" s="3"/>
      <c r="AIT114" s="3"/>
      <c r="AIU114" s="3"/>
      <c r="AIV114" s="3"/>
      <c r="AIW114" s="3"/>
      <c r="AIX114" s="3"/>
      <c r="AIY114" s="3"/>
      <c r="AIZ114" s="3"/>
      <c r="AJA114" s="3"/>
      <c r="AJB114" s="3"/>
      <c r="AJC114" s="3"/>
      <c r="AJD114" s="3"/>
      <c r="AJE114" s="3"/>
      <c r="AJF114" s="3"/>
      <c r="AJG114" s="3"/>
      <c r="AJH114" s="3"/>
      <c r="AJI114" s="3"/>
      <c r="AJJ114" s="3"/>
      <c r="AJK114" s="3"/>
      <c r="AJL114" s="3"/>
      <c r="AJM114" s="3"/>
      <c r="AJN114" s="3"/>
      <c r="AJO114" s="3"/>
      <c r="AJP114" s="3"/>
      <c r="AJQ114" s="3"/>
      <c r="AJR114" s="3"/>
      <c r="AJS114" s="3"/>
      <c r="AJT114" s="3"/>
      <c r="AJU114" s="3"/>
      <c r="AJV114" s="3"/>
      <c r="AJW114" s="3"/>
      <c r="AJX114" s="3"/>
      <c r="AJY114" s="3"/>
      <c r="AJZ114" s="3"/>
      <c r="AKA114" s="3"/>
      <c r="AKB114" s="3"/>
      <c r="AKC114" s="3"/>
      <c r="AKD114" s="3"/>
      <c r="AKE114" s="3"/>
      <c r="AKF114" s="3"/>
      <c r="AKG114" s="3"/>
      <c r="AKH114" s="3"/>
      <c r="AKI114" s="3"/>
      <c r="AKJ114" s="3"/>
      <c r="AKK114" s="3"/>
      <c r="AKL114" s="3"/>
      <c r="AKM114" s="3"/>
      <c r="AKN114" s="3"/>
      <c r="AKO114" s="3"/>
      <c r="AKP114" s="3"/>
      <c r="AKQ114" s="3"/>
      <c r="AKR114" s="3"/>
      <c r="AKS114" s="3"/>
      <c r="AKT114" s="3"/>
      <c r="AKU114" s="3"/>
      <c r="AKV114" s="3"/>
      <c r="AKW114" s="3"/>
      <c r="AKX114" s="3"/>
      <c r="AKY114" s="3"/>
      <c r="AKZ114" s="3"/>
      <c r="ALA114" s="3"/>
      <c r="ALB114" s="3"/>
      <c r="ALC114" s="3"/>
      <c r="ALD114" s="3"/>
      <c r="ALE114" s="3"/>
      <c r="ALF114" s="3"/>
      <c r="ALG114" s="3"/>
      <c r="ALH114" s="3"/>
      <c r="ALI114" s="3"/>
      <c r="ALJ114" s="3"/>
      <c r="ALK114" s="3"/>
      <c r="ALL114" s="3"/>
      <c r="ALM114" s="3"/>
      <c r="ALN114" s="3"/>
      <c r="ALO114" s="3"/>
      <c r="ALP114" s="3"/>
      <c r="ALQ114" s="3"/>
      <c r="ALR114" s="3"/>
      <c r="ALS114" s="3"/>
      <c r="ALT114" s="3"/>
      <c r="ALU114" s="3"/>
      <c r="ALV114" s="3"/>
      <c r="ALW114" s="3"/>
      <c r="ALX114" s="3"/>
      <c r="ALY114" s="3"/>
      <c r="ALZ114" s="3"/>
      <c r="AMA114" s="3"/>
      <c r="AMB114" s="3"/>
      <c r="AMC114" s="3"/>
      <c r="AMD114" s="3"/>
      <c r="AME114" s="3"/>
      <c r="AMF114" s="3"/>
      <c r="AMG114" s="3"/>
      <c r="AMH114" s="3"/>
      <c r="AMI114" s="3"/>
      <c r="AMJ114" s="3"/>
      <c r="AMK114" s="3"/>
      <c r="AML114" s="3"/>
      <c r="AMM114" s="3"/>
      <c r="AMN114" s="3"/>
      <c r="AMO114" s="3"/>
      <c r="AMP114" s="3"/>
      <c r="AMQ114" s="3"/>
      <c r="AMR114" s="3"/>
      <c r="AMS114" s="3"/>
      <c r="AMT114" s="3"/>
      <c r="AMU114" s="3"/>
      <c r="AMV114" s="3"/>
      <c r="AMW114" s="3"/>
      <c r="AMX114" s="3"/>
      <c r="AMY114" s="3"/>
      <c r="AMZ114" s="3"/>
      <c r="ANA114" s="3"/>
      <c r="ANB114" s="3"/>
      <c r="ANC114" s="3"/>
      <c r="AND114" s="3"/>
      <c r="ANE114" s="3"/>
      <c r="ANF114" s="3"/>
      <c r="ANG114" s="3"/>
      <c r="ANH114" s="3"/>
      <c r="ANI114" s="3"/>
      <c r="ANJ114" s="3"/>
      <c r="ANK114" s="3"/>
      <c r="ANL114" s="3"/>
      <c r="ANM114" s="3"/>
      <c r="ANN114" s="3"/>
      <c r="ANO114" s="3"/>
      <c r="ANP114" s="3"/>
      <c r="ANQ114" s="3"/>
      <c r="ANR114" s="3"/>
      <c r="ANS114" s="3"/>
      <c r="ANT114" s="3"/>
      <c r="ANU114" s="3"/>
      <c r="ANV114" s="3"/>
      <c r="ANW114" s="3"/>
      <c r="ANX114" s="3"/>
      <c r="ANY114" s="3"/>
      <c r="ANZ114" s="3"/>
      <c r="AOA114" s="3"/>
      <c r="AOB114" s="3"/>
      <c r="AOC114" s="3"/>
      <c r="AOD114" s="3"/>
      <c r="AOE114" s="3"/>
      <c r="AOF114" s="3"/>
      <c r="AOG114" s="3"/>
      <c r="AOH114" s="3"/>
      <c r="AOI114" s="3"/>
      <c r="AOJ114" s="3"/>
      <c r="AOK114" s="3"/>
      <c r="AOL114" s="3"/>
      <c r="AOM114" s="3"/>
      <c r="AON114" s="3"/>
      <c r="AOO114" s="3"/>
      <c r="AOP114" s="3"/>
      <c r="AOQ114" s="3"/>
      <c r="AOR114" s="3"/>
      <c r="AOS114" s="3"/>
      <c r="AOT114" s="3"/>
      <c r="AOU114" s="3"/>
      <c r="AOV114" s="3"/>
      <c r="AOW114" s="3"/>
      <c r="AOX114" s="3"/>
      <c r="AOY114" s="3"/>
      <c r="AOZ114" s="3"/>
      <c r="APA114" s="3"/>
      <c r="APB114" s="3"/>
      <c r="APC114" s="3"/>
      <c r="APD114" s="3"/>
      <c r="APE114" s="3"/>
      <c r="APF114" s="3"/>
      <c r="APG114" s="3"/>
      <c r="APH114" s="3"/>
      <c r="API114" s="3"/>
      <c r="APJ114" s="3"/>
      <c r="APK114" s="3"/>
      <c r="APL114" s="3"/>
      <c r="APM114" s="3"/>
      <c r="APN114" s="3"/>
      <c r="APO114" s="3"/>
      <c r="APP114" s="3"/>
      <c r="APQ114" s="3"/>
      <c r="APR114" s="3"/>
      <c r="APS114" s="3"/>
      <c r="APT114" s="3"/>
      <c r="APU114" s="3"/>
      <c r="APV114" s="3"/>
      <c r="APW114" s="3"/>
      <c r="APX114" s="3"/>
      <c r="APY114" s="3"/>
      <c r="APZ114" s="3"/>
      <c r="AQA114" s="3"/>
      <c r="AQB114" s="3"/>
      <c r="AQC114" s="3"/>
      <c r="AQD114" s="3"/>
      <c r="AQE114" s="3"/>
      <c r="AQF114" s="3"/>
      <c r="AQG114" s="3"/>
      <c r="AQH114" s="3"/>
      <c r="AQI114" s="3"/>
      <c r="AQJ114" s="3"/>
      <c r="AQK114" s="3"/>
      <c r="AQL114" s="3"/>
      <c r="AQM114" s="3"/>
      <c r="AQN114" s="3"/>
      <c r="AQO114" s="3"/>
      <c r="AQP114" s="3"/>
      <c r="AQQ114" s="3"/>
      <c r="AQR114" s="3"/>
      <c r="AQS114" s="3"/>
      <c r="AQT114" s="3"/>
      <c r="AQU114" s="3"/>
      <c r="AQV114" s="3"/>
      <c r="AQW114" s="3"/>
      <c r="AQX114" s="3"/>
      <c r="AQY114" s="3"/>
      <c r="AQZ114" s="3"/>
      <c r="ARA114" s="3"/>
      <c r="ARB114" s="3"/>
      <c r="ARC114" s="3"/>
      <c r="ARD114" s="3"/>
      <c r="ARE114" s="3"/>
      <c r="ARF114" s="3"/>
      <c r="ARG114" s="3"/>
      <c r="ARH114" s="3"/>
      <c r="ARI114" s="3"/>
      <c r="ARJ114" s="3"/>
      <c r="ARK114" s="3"/>
      <c r="ARL114" s="3"/>
      <c r="ARM114" s="3"/>
      <c r="ARN114" s="3"/>
      <c r="ARO114" s="3"/>
      <c r="ARP114" s="3"/>
      <c r="ARQ114" s="3"/>
      <c r="ARR114" s="3"/>
      <c r="ARS114" s="3"/>
      <c r="ART114" s="3"/>
      <c r="ARU114" s="3"/>
      <c r="ARV114" s="3"/>
      <c r="ARW114" s="3"/>
      <c r="ARX114" s="3"/>
      <c r="ARY114" s="3"/>
      <c r="ARZ114" s="3"/>
      <c r="ASA114" s="3"/>
      <c r="ASB114" s="3"/>
      <c r="ASC114" s="3"/>
      <c r="ASD114" s="3"/>
      <c r="ASE114" s="3"/>
      <c r="ASF114" s="3"/>
      <c r="ASG114" s="3"/>
      <c r="ASH114" s="3"/>
      <c r="ASI114" s="3"/>
      <c r="ASJ114" s="3"/>
      <c r="ASK114" s="3"/>
      <c r="ASL114" s="3"/>
      <c r="ASM114" s="3"/>
      <c r="ASN114" s="3"/>
      <c r="ASO114" s="3"/>
      <c r="ASP114" s="3"/>
      <c r="ASQ114" s="3"/>
      <c r="ASR114" s="3"/>
      <c r="ASS114" s="3"/>
      <c r="AST114" s="3"/>
      <c r="ASU114" s="3"/>
      <c r="ASV114" s="3"/>
      <c r="ASW114" s="3"/>
      <c r="ASX114" s="3"/>
      <c r="ASY114" s="3"/>
      <c r="ASZ114" s="3"/>
      <c r="ATA114" s="3"/>
      <c r="ATB114" s="3"/>
      <c r="ATC114" s="3"/>
      <c r="ATD114" s="3"/>
      <c r="ATE114" s="3"/>
      <c r="ATF114" s="3"/>
      <c r="ATG114" s="3"/>
      <c r="ATH114" s="3"/>
      <c r="ATI114" s="3"/>
      <c r="ATJ114" s="3"/>
      <c r="ATK114" s="3"/>
      <c r="ATL114" s="3"/>
      <c r="ATM114" s="3"/>
      <c r="ATN114" s="3"/>
      <c r="ATO114" s="3"/>
      <c r="ATP114" s="3"/>
      <c r="ATQ114" s="3"/>
      <c r="ATR114" s="3"/>
      <c r="ATS114" s="3"/>
      <c r="ATT114" s="3"/>
      <c r="ATU114" s="3"/>
      <c r="ATV114" s="3"/>
      <c r="ATW114" s="3"/>
      <c r="ATX114" s="3"/>
      <c r="ATY114" s="3"/>
      <c r="ATZ114" s="3"/>
      <c r="AUA114" s="3"/>
      <c r="AUB114" s="3"/>
      <c r="AUC114" s="3"/>
      <c r="AUD114" s="3"/>
      <c r="AUE114" s="3"/>
      <c r="AUF114" s="3"/>
      <c r="AUG114" s="3"/>
      <c r="AUH114" s="3"/>
      <c r="AUI114" s="3"/>
      <c r="AUJ114" s="3"/>
      <c r="AUK114" s="3"/>
      <c r="AUL114" s="3"/>
      <c r="AUM114" s="3"/>
      <c r="AUN114" s="3"/>
      <c r="AUO114" s="3"/>
      <c r="AUP114" s="3"/>
      <c r="AUQ114" s="3"/>
      <c r="AUR114" s="3"/>
      <c r="AUS114" s="3"/>
      <c r="AUT114" s="3"/>
      <c r="AUU114" s="3"/>
      <c r="AUV114" s="3"/>
      <c r="AUW114" s="3"/>
      <c r="AUX114" s="3"/>
      <c r="AUY114" s="3"/>
      <c r="AUZ114" s="3"/>
      <c r="AVA114" s="3"/>
      <c r="AVB114" s="3"/>
      <c r="AVC114" s="3"/>
      <c r="AVD114" s="3"/>
      <c r="AVE114" s="3"/>
      <c r="AVF114" s="3"/>
      <c r="AVG114" s="3"/>
      <c r="AVH114" s="3"/>
      <c r="AVI114" s="3"/>
      <c r="AVJ114" s="3"/>
      <c r="AVK114" s="3"/>
      <c r="AVL114" s="3"/>
      <c r="AVM114" s="3"/>
      <c r="AVN114" s="3"/>
      <c r="AVO114" s="3"/>
      <c r="AVP114" s="3"/>
      <c r="AVQ114" s="3"/>
      <c r="AVR114" s="3"/>
      <c r="AVS114" s="3"/>
      <c r="AVT114" s="3"/>
      <c r="AVU114" s="3"/>
      <c r="AVV114" s="3"/>
      <c r="AVW114" s="3"/>
      <c r="AVX114" s="3"/>
      <c r="AVY114" s="3"/>
      <c r="AVZ114" s="3"/>
      <c r="AWA114" s="3"/>
      <c r="AWB114" s="3"/>
      <c r="AWC114" s="3"/>
      <c r="AWD114" s="3"/>
      <c r="AWE114" s="3"/>
      <c r="AWF114" s="3"/>
      <c r="AWG114" s="3"/>
      <c r="AWH114" s="3"/>
      <c r="AWI114" s="3"/>
      <c r="AWJ114" s="3"/>
      <c r="AWK114" s="3"/>
      <c r="AWL114" s="3"/>
      <c r="AWM114" s="3"/>
      <c r="AWN114" s="3"/>
      <c r="AWO114" s="3"/>
      <c r="AWP114" s="3"/>
      <c r="AWQ114" s="3"/>
      <c r="AWR114" s="3"/>
      <c r="AWS114" s="3"/>
      <c r="AWT114" s="3"/>
      <c r="AWU114" s="3"/>
      <c r="AWV114" s="3"/>
      <c r="AWW114" s="3"/>
      <c r="AWX114" s="3"/>
      <c r="AWY114" s="3"/>
      <c r="AWZ114" s="3"/>
      <c r="AXA114" s="3"/>
      <c r="AXB114" s="3"/>
      <c r="AXC114" s="3"/>
      <c r="AXD114" s="3"/>
      <c r="AXE114" s="3"/>
      <c r="AXF114" s="3"/>
      <c r="AXG114" s="3"/>
      <c r="AXH114" s="3"/>
      <c r="AXI114" s="3"/>
      <c r="AXJ114" s="3"/>
      <c r="AXK114" s="3"/>
      <c r="AXL114" s="3"/>
      <c r="AXM114" s="3"/>
      <c r="AXN114" s="3"/>
      <c r="AXO114" s="3"/>
      <c r="AXP114" s="3"/>
      <c r="AXQ114" s="3"/>
      <c r="AXR114" s="3"/>
      <c r="AXS114" s="3"/>
      <c r="AXT114" s="3"/>
      <c r="AXU114" s="3"/>
      <c r="AXV114" s="3"/>
      <c r="AXW114" s="3"/>
      <c r="AXX114" s="3"/>
      <c r="AXY114" s="3"/>
      <c r="AXZ114" s="3"/>
      <c r="AYA114" s="3"/>
      <c r="AYB114" s="3"/>
      <c r="AYC114" s="3"/>
      <c r="AYD114" s="3"/>
      <c r="AYE114" s="3"/>
      <c r="AYF114" s="3"/>
      <c r="AYG114" s="3"/>
      <c r="AYH114" s="3"/>
      <c r="AYI114" s="3"/>
      <c r="AYJ114" s="3"/>
      <c r="AYK114" s="3"/>
      <c r="AYL114" s="3"/>
      <c r="AYM114" s="3"/>
      <c r="AYN114" s="3"/>
      <c r="AYO114" s="3"/>
      <c r="AYP114" s="3"/>
      <c r="AYQ114" s="3"/>
      <c r="AYR114" s="3"/>
      <c r="AYS114" s="3"/>
      <c r="AYT114" s="3"/>
      <c r="AYU114" s="3"/>
      <c r="AYV114" s="3"/>
      <c r="AYW114" s="3"/>
      <c r="AYX114" s="3"/>
      <c r="AYY114" s="3"/>
      <c r="AYZ114" s="3"/>
      <c r="AZA114" s="3"/>
      <c r="AZB114" s="3"/>
      <c r="AZC114" s="3"/>
      <c r="AZD114" s="3"/>
      <c r="AZE114" s="3"/>
      <c r="AZF114" s="3"/>
      <c r="AZG114" s="3"/>
      <c r="AZH114" s="3"/>
      <c r="AZI114" s="3"/>
      <c r="AZJ114" s="3"/>
      <c r="AZK114" s="3"/>
      <c r="AZL114" s="3"/>
      <c r="AZM114" s="3"/>
      <c r="AZN114" s="3"/>
      <c r="AZO114" s="3"/>
      <c r="AZP114" s="3"/>
      <c r="AZQ114" s="3"/>
      <c r="AZR114" s="3"/>
      <c r="AZS114" s="3"/>
      <c r="AZT114" s="3"/>
      <c r="AZU114" s="3"/>
      <c r="AZV114" s="3"/>
      <c r="AZW114" s="3"/>
      <c r="AZX114" s="3"/>
      <c r="AZY114" s="3"/>
      <c r="AZZ114" s="3"/>
      <c r="BAA114" s="3"/>
      <c r="BAB114" s="3"/>
      <c r="BAC114" s="3"/>
      <c r="BAD114" s="3"/>
      <c r="BAE114" s="3"/>
      <c r="BAF114" s="3"/>
      <c r="BAG114" s="3"/>
      <c r="BAH114" s="3"/>
      <c r="BAI114" s="3"/>
      <c r="BAJ114" s="3"/>
      <c r="BAK114" s="3"/>
      <c r="BAL114" s="3"/>
      <c r="BAM114" s="3"/>
      <c r="BAN114" s="3"/>
      <c r="BAO114" s="3"/>
      <c r="BAP114" s="3"/>
      <c r="BAQ114" s="3"/>
      <c r="BAR114" s="3"/>
      <c r="BAS114" s="3"/>
      <c r="BAT114" s="3"/>
      <c r="BAU114" s="3"/>
      <c r="BAV114" s="3"/>
      <c r="BAW114" s="3"/>
      <c r="BAX114" s="3"/>
      <c r="BAY114" s="3"/>
      <c r="BAZ114" s="3"/>
      <c r="BBA114" s="3"/>
      <c r="BBB114" s="3"/>
      <c r="BBC114" s="3"/>
      <c r="BBD114" s="3"/>
      <c r="BBE114" s="3"/>
      <c r="BBF114" s="3"/>
      <c r="BBG114" s="3"/>
      <c r="BBH114" s="3"/>
      <c r="BBI114" s="3"/>
      <c r="BBJ114" s="3"/>
      <c r="BBK114" s="3"/>
      <c r="BBL114" s="3"/>
      <c r="BBM114" s="3"/>
      <c r="BBN114" s="3"/>
      <c r="BBO114" s="3"/>
      <c r="BBP114" s="3"/>
      <c r="BBQ114" s="3"/>
      <c r="BBR114" s="3"/>
      <c r="BBS114" s="3"/>
      <c r="BBT114" s="3"/>
      <c r="BBU114" s="3"/>
      <c r="BBV114" s="3"/>
      <c r="BBW114" s="3"/>
      <c r="BBX114" s="3"/>
      <c r="BBY114" s="3"/>
      <c r="BBZ114" s="3"/>
      <c r="BCA114" s="3"/>
      <c r="BCB114" s="3"/>
      <c r="BCC114" s="3"/>
      <c r="BCD114" s="3"/>
      <c r="BCE114" s="3"/>
      <c r="BCF114" s="3"/>
      <c r="BCG114" s="3"/>
      <c r="BCH114" s="3"/>
      <c r="BCI114" s="3"/>
      <c r="BCJ114" s="3"/>
      <c r="BCK114" s="3"/>
      <c r="BCL114" s="3"/>
      <c r="BCM114" s="3"/>
      <c r="BCN114" s="3"/>
      <c r="BCO114" s="3"/>
      <c r="BCP114" s="3"/>
      <c r="BCQ114" s="3"/>
      <c r="BCR114" s="3"/>
      <c r="BCS114" s="3"/>
      <c r="BCT114" s="3"/>
      <c r="BCU114" s="3"/>
      <c r="BCV114" s="3"/>
      <c r="BCW114" s="3"/>
      <c r="BCX114" s="3"/>
      <c r="BCY114" s="3"/>
      <c r="BCZ114" s="3"/>
      <c r="BDA114" s="3"/>
      <c r="BDB114" s="3"/>
      <c r="BDC114" s="3"/>
      <c r="BDD114" s="3"/>
      <c r="BDE114" s="3"/>
      <c r="BDF114" s="3"/>
      <c r="BDG114" s="3"/>
      <c r="BDH114" s="3"/>
      <c r="BDI114" s="3"/>
      <c r="BDJ114" s="3"/>
      <c r="BDK114" s="3"/>
      <c r="BDL114" s="3"/>
      <c r="BDM114" s="3"/>
      <c r="BDN114" s="3"/>
      <c r="BDO114" s="3"/>
      <c r="BDP114" s="3"/>
      <c r="BDQ114" s="3"/>
      <c r="BDR114" s="3"/>
      <c r="BDS114" s="3"/>
      <c r="BDT114" s="3"/>
      <c r="BDU114" s="3"/>
      <c r="BDV114" s="3"/>
      <c r="BDW114" s="3"/>
      <c r="BDX114" s="3"/>
      <c r="BDY114" s="3"/>
      <c r="BDZ114" s="3"/>
      <c r="BEA114" s="3"/>
      <c r="BEB114" s="3"/>
      <c r="BEC114" s="3"/>
      <c r="BED114" s="3"/>
      <c r="BEE114" s="3"/>
      <c r="BEF114" s="3"/>
      <c r="BEG114" s="3"/>
      <c r="BEH114" s="3"/>
      <c r="BEI114" s="3"/>
      <c r="BEJ114" s="3"/>
      <c r="BEK114" s="3"/>
      <c r="BEL114" s="3"/>
      <c r="BEM114" s="3"/>
      <c r="BEN114" s="3"/>
      <c r="BEO114" s="3"/>
      <c r="BEP114" s="3"/>
      <c r="BEQ114" s="3"/>
      <c r="BER114" s="3"/>
      <c r="BES114" s="3"/>
      <c r="BET114" s="3"/>
      <c r="BEU114" s="3"/>
      <c r="BEV114" s="3"/>
      <c r="BEW114" s="3"/>
      <c r="BEX114" s="3"/>
      <c r="BEY114" s="3"/>
      <c r="BEZ114" s="3"/>
      <c r="BFA114" s="3"/>
      <c r="BFB114" s="3"/>
      <c r="BFC114" s="3"/>
      <c r="BFD114" s="3"/>
      <c r="BFE114" s="3"/>
      <c r="BFF114" s="3"/>
      <c r="BFG114" s="3"/>
      <c r="BFH114" s="3"/>
      <c r="BFI114" s="3"/>
      <c r="BFJ114" s="3"/>
      <c r="BFK114" s="3"/>
      <c r="BFL114" s="3"/>
      <c r="BFM114" s="3"/>
      <c r="BFN114" s="3"/>
      <c r="BFO114" s="3"/>
      <c r="BFP114" s="3"/>
      <c r="BFQ114" s="3"/>
      <c r="BFR114" s="3"/>
      <c r="BFS114" s="3"/>
      <c r="BFT114" s="3"/>
      <c r="BFU114" s="3"/>
      <c r="BFV114" s="3"/>
      <c r="BFW114" s="3"/>
      <c r="BFX114" s="3"/>
      <c r="BFY114" s="3"/>
      <c r="BFZ114" s="3"/>
      <c r="BGA114" s="3"/>
      <c r="BGB114" s="3"/>
      <c r="BGC114" s="3"/>
      <c r="BGD114" s="3"/>
      <c r="BGE114" s="3"/>
      <c r="BGF114" s="3"/>
      <c r="BGG114" s="3"/>
      <c r="BGH114" s="3"/>
      <c r="BGI114" s="3"/>
      <c r="BGJ114" s="3"/>
      <c r="BGK114" s="3"/>
      <c r="BGL114" s="3"/>
      <c r="BGM114" s="3"/>
      <c r="BGN114" s="3"/>
      <c r="BGO114" s="3"/>
      <c r="BGP114" s="3"/>
      <c r="BGQ114" s="3"/>
      <c r="BGR114" s="3"/>
      <c r="BGS114" s="3"/>
      <c r="BGT114" s="3"/>
      <c r="BGU114" s="3"/>
      <c r="BGV114" s="3"/>
      <c r="BGW114" s="3"/>
      <c r="BGX114" s="3"/>
      <c r="BGY114" s="3"/>
      <c r="BGZ114" s="3"/>
      <c r="BHA114" s="3"/>
      <c r="BHB114" s="3"/>
      <c r="BHC114" s="3"/>
      <c r="BHD114" s="3"/>
      <c r="BHE114" s="3"/>
      <c r="BHF114" s="3"/>
      <c r="BHG114" s="3"/>
      <c r="BHH114" s="3"/>
      <c r="BHI114" s="3"/>
      <c r="BHJ114" s="3"/>
      <c r="BHK114" s="3"/>
      <c r="BHL114" s="3"/>
      <c r="BHM114" s="3"/>
      <c r="BHN114" s="3"/>
      <c r="BHO114" s="3"/>
      <c r="BHP114" s="3"/>
      <c r="BHQ114" s="3"/>
      <c r="BHR114" s="3"/>
      <c r="BHS114" s="3"/>
      <c r="BHT114" s="3"/>
      <c r="BHU114" s="3"/>
      <c r="BHV114" s="3"/>
      <c r="BHW114" s="3"/>
      <c r="BHX114" s="3"/>
      <c r="BHY114" s="3"/>
      <c r="BHZ114" s="3"/>
      <c r="BIA114" s="3"/>
      <c r="BIB114" s="3"/>
      <c r="BIC114" s="3"/>
      <c r="BID114" s="3"/>
      <c r="BIE114" s="3"/>
      <c r="BIF114" s="3"/>
      <c r="BIG114" s="3"/>
      <c r="BIH114" s="3"/>
      <c r="BII114" s="3"/>
      <c r="BIJ114" s="3"/>
      <c r="BIK114" s="3"/>
      <c r="BIL114" s="3"/>
      <c r="BIM114" s="3"/>
      <c r="BIN114" s="3"/>
      <c r="BIO114" s="3"/>
      <c r="BIP114" s="3"/>
      <c r="BIQ114" s="3"/>
      <c r="BIR114" s="3"/>
      <c r="BIS114" s="3"/>
      <c r="BIT114" s="3"/>
      <c r="BIU114" s="3"/>
      <c r="BIV114" s="3"/>
      <c r="BIW114" s="3"/>
      <c r="BIX114" s="3"/>
      <c r="BIY114" s="3"/>
      <c r="BIZ114" s="3"/>
      <c r="BJA114" s="3"/>
      <c r="BJB114" s="3"/>
      <c r="BJC114" s="3"/>
      <c r="BJD114" s="3"/>
      <c r="BJE114" s="3"/>
      <c r="BJF114" s="3"/>
      <c r="BJG114" s="3"/>
      <c r="BJH114" s="3"/>
      <c r="BJI114" s="3"/>
      <c r="BJJ114" s="3"/>
      <c r="BJK114" s="3"/>
      <c r="BJL114" s="3"/>
      <c r="BJM114" s="3"/>
      <c r="BJN114" s="3"/>
      <c r="BJO114" s="3"/>
      <c r="BJP114" s="3"/>
      <c r="BJQ114" s="3"/>
      <c r="BJR114" s="3"/>
      <c r="BJS114" s="3"/>
      <c r="BJT114" s="3"/>
      <c r="BJU114" s="3"/>
      <c r="BJV114" s="3"/>
      <c r="BJW114" s="3"/>
      <c r="BJX114" s="3"/>
      <c r="BJY114" s="3"/>
      <c r="BJZ114" s="3"/>
      <c r="BKA114" s="3"/>
      <c r="BKB114" s="3"/>
      <c r="BKC114" s="3"/>
      <c r="BKD114" s="3"/>
      <c r="BKE114" s="3"/>
      <c r="BKF114" s="3"/>
      <c r="BKG114" s="3"/>
      <c r="BKH114" s="3"/>
      <c r="BKI114" s="3"/>
      <c r="BKJ114" s="3"/>
      <c r="BKK114" s="3"/>
      <c r="BKL114" s="3"/>
      <c r="BKM114" s="3"/>
      <c r="BKN114" s="3"/>
      <c r="BKO114" s="3"/>
      <c r="BKP114" s="3"/>
      <c r="BKQ114" s="3"/>
      <c r="BKR114" s="3"/>
      <c r="BKS114" s="3"/>
      <c r="BKT114" s="3"/>
      <c r="BKU114" s="3"/>
      <c r="BKV114" s="3"/>
      <c r="BKW114" s="3"/>
      <c r="BKX114" s="3"/>
      <c r="BKY114" s="3"/>
      <c r="BKZ114" s="3"/>
      <c r="BLA114" s="3"/>
      <c r="BLB114" s="3"/>
      <c r="BLC114" s="3"/>
      <c r="BLD114" s="3"/>
      <c r="BLE114" s="3"/>
      <c r="BLF114" s="3"/>
      <c r="BLG114" s="3"/>
      <c r="BLH114" s="3"/>
      <c r="BLI114" s="3"/>
      <c r="BLJ114" s="3"/>
      <c r="BLK114" s="3"/>
      <c r="BLL114" s="3"/>
      <c r="BLM114" s="3"/>
      <c r="BLN114" s="3"/>
      <c r="BLO114" s="3"/>
      <c r="BLP114" s="3"/>
      <c r="BLQ114" s="3"/>
      <c r="BLR114" s="3"/>
      <c r="BLS114" s="3"/>
      <c r="BLT114" s="3"/>
      <c r="BLU114" s="3"/>
      <c r="BLV114" s="3"/>
      <c r="BLW114" s="3"/>
      <c r="BLX114" s="3"/>
      <c r="BLY114" s="3"/>
      <c r="BLZ114" s="3"/>
      <c r="BMA114" s="3"/>
      <c r="BMB114" s="3"/>
      <c r="BMC114" s="3"/>
      <c r="BMD114" s="3"/>
      <c r="BME114" s="3"/>
      <c r="BMF114" s="3"/>
      <c r="BMG114" s="3"/>
      <c r="BMH114" s="3"/>
      <c r="BMI114" s="3"/>
      <c r="BMJ114" s="3"/>
      <c r="BMK114" s="3"/>
      <c r="BML114" s="3"/>
      <c r="BMM114" s="3"/>
      <c r="BMN114" s="3"/>
      <c r="BMO114" s="3"/>
      <c r="BMP114" s="3"/>
      <c r="BMQ114" s="3"/>
      <c r="BMR114" s="3"/>
      <c r="BMS114" s="3"/>
      <c r="BMT114" s="3"/>
      <c r="BMU114" s="3"/>
      <c r="BMV114" s="3"/>
      <c r="BMW114" s="3"/>
      <c r="BMX114" s="3"/>
      <c r="BMY114" s="3"/>
      <c r="BMZ114" s="3"/>
      <c r="BNA114" s="3"/>
      <c r="BNB114" s="3"/>
      <c r="BNC114" s="3"/>
      <c r="BND114" s="3"/>
      <c r="BNE114" s="3"/>
      <c r="BNF114" s="3"/>
      <c r="BNG114" s="3"/>
      <c r="BNH114" s="3"/>
      <c r="BNI114" s="3"/>
      <c r="BNJ114" s="3"/>
      <c r="BNK114" s="3"/>
      <c r="BNL114" s="3"/>
      <c r="BNM114" s="3"/>
      <c r="BNN114" s="3"/>
      <c r="BNO114" s="3"/>
      <c r="BNP114" s="3"/>
      <c r="BNQ114" s="3"/>
      <c r="BNR114" s="3"/>
      <c r="BNS114" s="3"/>
      <c r="BNT114" s="3"/>
      <c r="BNU114" s="3"/>
      <c r="BNV114" s="3"/>
      <c r="BNW114" s="3"/>
      <c r="BNX114" s="3"/>
      <c r="BNY114" s="3"/>
      <c r="BNZ114" s="3"/>
      <c r="BOA114" s="3"/>
      <c r="BOB114" s="3"/>
      <c r="BOC114" s="3"/>
      <c r="BOD114" s="3"/>
      <c r="BOE114" s="3"/>
      <c r="BOF114" s="3"/>
      <c r="BOG114" s="3"/>
      <c r="BOH114" s="3"/>
      <c r="BOI114" s="3"/>
      <c r="BOJ114" s="3"/>
      <c r="BOK114" s="3"/>
      <c r="BOL114" s="3"/>
      <c r="BOM114" s="3"/>
      <c r="BON114" s="3"/>
      <c r="BOO114" s="3"/>
      <c r="BOP114" s="3"/>
      <c r="BOQ114" s="3"/>
      <c r="BOR114" s="3"/>
      <c r="BOS114" s="3"/>
      <c r="BOT114" s="3"/>
      <c r="BOU114" s="3"/>
      <c r="BOV114" s="3"/>
      <c r="BOW114" s="3"/>
      <c r="BOX114" s="3"/>
      <c r="BOY114" s="3"/>
      <c r="BOZ114" s="3"/>
      <c r="BPA114" s="3"/>
      <c r="BPB114" s="3"/>
      <c r="BPC114" s="3"/>
      <c r="BPD114" s="3"/>
      <c r="BPE114" s="3"/>
      <c r="BPF114" s="3"/>
      <c r="BPG114" s="3"/>
      <c r="BPH114" s="3"/>
      <c r="BPI114" s="3"/>
      <c r="BPJ114" s="3"/>
      <c r="BPK114" s="3"/>
      <c r="BPL114" s="3"/>
      <c r="BPM114" s="3"/>
      <c r="BPN114" s="3"/>
      <c r="BPO114" s="3"/>
      <c r="BPP114" s="3"/>
      <c r="BPQ114" s="3"/>
      <c r="BPR114" s="3"/>
      <c r="BPS114" s="3"/>
      <c r="BPT114" s="3"/>
      <c r="BPU114" s="3"/>
      <c r="BPV114" s="3"/>
      <c r="BPW114" s="3"/>
      <c r="BPX114" s="3"/>
      <c r="BPY114" s="3"/>
      <c r="BPZ114" s="3"/>
      <c r="BQA114" s="3"/>
      <c r="BQB114" s="3"/>
      <c r="BQC114" s="3"/>
      <c r="BQD114" s="3"/>
      <c r="BQE114" s="3"/>
      <c r="BQF114" s="3"/>
      <c r="BQG114" s="3"/>
      <c r="BQH114" s="3"/>
      <c r="BQI114" s="3"/>
      <c r="BQJ114" s="3"/>
      <c r="BQK114" s="3"/>
      <c r="BQL114" s="3"/>
      <c r="BQM114" s="3"/>
      <c r="BQN114" s="3"/>
      <c r="BQO114" s="3"/>
      <c r="BQP114" s="3"/>
      <c r="BQQ114" s="3"/>
      <c r="BQR114" s="3"/>
      <c r="BQS114" s="3"/>
      <c r="BQT114" s="3"/>
      <c r="BQU114" s="3"/>
      <c r="BQV114" s="3"/>
      <c r="BQW114" s="3"/>
      <c r="BQX114" s="3"/>
      <c r="BQY114" s="3"/>
      <c r="BQZ114" s="3"/>
      <c r="BRA114" s="3"/>
      <c r="BRB114" s="3"/>
      <c r="BRC114" s="3"/>
      <c r="BRD114" s="3"/>
      <c r="BRE114" s="3"/>
      <c r="BRF114" s="3"/>
      <c r="BRG114" s="3"/>
      <c r="BRH114" s="3"/>
      <c r="BRI114" s="3"/>
      <c r="BRJ114" s="3"/>
      <c r="BRK114" s="3"/>
      <c r="BRL114" s="3"/>
      <c r="BRM114" s="3"/>
      <c r="BRN114" s="3"/>
      <c r="BRO114" s="3"/>
      <c r="BRP114" s="3"/>
      <c r="BRQ114" s="3"/>
      <c r="BRR114" s="3"/>
      <c r="BRS114" s="3"/>
      <c r="BRT114" s="3"/>
      <c r="BRU114" s="3"/>
      <c r="BRV114" s="3"/>
      <c r="BRW114" s="3"/>
      <c r="BRX114" s="3"/>
      <c r="BRY114" s="3"/>
      <c r="BRZ114" s="3"/>
      <c r="BSA114" s="3"/>
      <c r="BSB114" s="3"/>
      <c r="BSC114" s="3"/>
      <c r="BSD114" s="3"/>
      <c r="BSE114" s="3"/>
      <c r="BSF114" s="3"/>
      <c r="BSG114" s="3"/>
      <c r="BSH114" s="3"/>
      <c r="BSI114" s="3"/>
      <c r="BSJ114" s="3"/>
      <c r="BSK114" s="3"/>
      <c r="BSL114" s="3"/>
      <c r="BSM114" s="3"/>
      <c r="BSN114" s="3"/>
      <c r="BSO114" s="3"/>
      <c r="BSP114" s="3"/>
      <c r="BSQ114" s="3"/>
      <c r="BSR114" s="3"/>
      <c r="BSS114" s="3"/>
      <c r="BST114" s="3"/>
      <c r="BSU114" s="3"/>
      <c r="BSV114" s="3"/>
      <c r="BSW114" s="3"/>
      <c r="BSX114" s="3"/>
      <c r="BSY114" s="3"/>
      <c r="BSZ114" s="3"/>
      <c r="BTA114" s="3"/>
      <c r="BTB114" s="3"/>
      <c r="BTC114" s="3"/>
      <c r="BTD114" s="3"/>
      <c r="BTE114" s="3"/>
      <c r="BTF114" s="3"/>
      <c r="BTG114" s="3"/>
      <c r="BTH114" s="3"/>
      <c r="BTI114" s="3"/>
      <c r="BTJ114" s="3"/>
      <c r="BTK114" s="3"/>
      <c r="BTL114" s="3"/>
      <c r="BTM114" s="3"/>
      <c r="BTN114" s="3"/>
      <c r="BTO114" s="3"/>
      <c r="BTP114" s="3"/>
      <c r="BTQ114" s="3"/>
      <c r="BTR114" s="3"/>
      <c r="BTS114" s="3"/>
      <c r="BTT114" s="3"/>
      <c r="BTU114" s="3"/>
      <c r="BTV114" s="3"/>
      <c r="BTW114" s="3"/>
      <c r="BTX114" s="3"/>
      <c r="BTY114" s="3"/>
      <c r="BTZ114" s="3"/>
      <c r="BUA114" s="3"/>
      <c r="BUB114" s="3"/>
      <c r="BUC114" s="3"/>
      <c r="BUD114" s="3"/>
      <c r="BUE114" s="3"/>
      <c r="BUF114" s="3"/>
      <c r="BUG114" s="3"/>
      <c r="BUH114" s="3"/>
      <c r="BUI114" s="3"/>
      <c r="BUJ114" s="3"/>
      <c r="BUK114" s="3"/>
      <c r="BUL114" s="3"/>
      <c r="BUM114" s="3"/>
      <c r="BUN114" s="3"/>
      <c r="BUO114" s="3"/>
      <c r="BUP114" s="3"/>
      <c r="BUQ114" s="3"/>
      <c r="BUR114" s="3"/>
      <c r="BUS114" s="3"/>
      <c r="BUT114" s="3"/>
      <c r="BUU114" s="3"/>
      <c r="BUV114" s="3"/>
      <c r="BUW114" s="3"/>
      <c r="BUX114" s="3"/>
      <c r="BUY114" s="3"/>
      <c r="BUZ114" s="3"/>
      <c r="BVA114" s="3"/>
      <c r="BVB114" s="3"/>
      <c r="BVC114" s="3"/>
      <c r="BVD114" s="3"/>
      <c r="BVE114" s="3"/>
      <c r="BVF114" s="3"/>
      <c r="BVG114" s="3"/>
      <c r="BVH114" s="3"/>
      <c r="BVI114" s="3"/>
      <c r="BVJ114" s="3"/>
      <c r="BVK114" s="3"/>
      <c r="BVL114" s="3"/>
      <c r="BVM114" s="3"/>
      <c r="BVN114" s="3"/>
      <c r="BVO114" s="3"/>
      <c r="BVP114" s="3"/>
      <c r="BVQ114" s="3"/>
      <c r="BVR114" s="3"/>
      <c r="BVS114" s="3"/>
      <c r="BVT114" s="3"/>
      <c r="BVU114" s="3"/>
      <c r="BVV114" s="3"/>
      <c r="BVW114" s="3"/>
      <c r="BVX114" s="3"/>
      <c r="BVY114" s="3"/>
      <c r="BVZ114" s="3"/>
      <c r="BWA114" s="3"/>
      <c r="BWB114" s="3"/>
      <c r="BWC114" s="3"/>
      <c r="BWD114" s="3"/>
      <c r="BWE114" s="3"/>
      <c r="BWF114" s="3"/>
      <c r="BWG114" s="3"/>
      <c r="BWH114" s="3"/>
      <c r="BWI114" s="3"/>
      <c r="BWJ114" s="3"/>
      <c r="BWK114" s="3"/>
      <c r="BWL114" s="3"/>
      <c r="BWM114" s="3"/>
      <c r="BWN114" s="3"/>
      <c r="BWO114" s="3"/>
      <c r="BWP114" s="3"/>
      <c r="BWQ114" s="3"/>
      <c r="BWR114" s="3"/>
      <c r="BWS114" s="3"/>
      <c r="BWT114" s="3"/>
      <c r="BWU114" s="3"/>
      <c r="BWV114" s="3"/>
      <c r="BWW114" s="3"/>
      <c r="BWX114" s="3"/>
      <c r="BWY114" s="3"/>
      <c r="BWZ114" s="3"/>
      <c r="BXA114" s="3"/>
      <c r="BXB114" s="3"/>
      <c r="BXC114" s="3"/>
      <c r="BXD114" s="3"/>
      <c r="BXE114" s="3"/>
      <c r="BXF114" s="3"/>
      <c r="BXG114" s="3"/>
      <c r="BXH114" s="3"/>
      <c r="BXI114" s="3"/>
      <c r="BXJ114" s="3"/>
      <c r="BXK114" s="3"/>
      <c r="BXL114" s="3"/>
      <c r="BXM114" s="3"/>
      <c r="BXN114" s="3"/>
      <c r="BXO114" s="3"/>
      <c r="BXP114" s="3"/>
      <c r="BXQ114" s="3"/>
      <c r="BXR114" s="3"/>
      <c r="BXS114" s="3"/>
      <c r="BXT114" s="3"/>
      <c r="BXU114" s="3"/>
      <c r="BXV114" s="3"/>
      <c r="BXW114" s="3"/>
      <c r="BXX114" s="3"/>
      <c r="BXY114" s="3"/>
      <c r="BXZ114" s="3"/>
      <c r="BYA114" s="3"/>
      <c r="BYB114" s="3"/>
      <c r="BYC114" s="3"/>
      <c r="BYD114" s="3"/>
      <c r="BYE114" s="3"/>
      <c r="BYF114" s="3"/>
      <c r="BYG114" s="3"/>
      <c r="BYH114" s="3"/>
      <c r="BYI114" s="3"/>
      <c r="BYJ114" s="3"/>
      <c r="BYK114" s="3"/>
      <c r="BYL114" s="3"/>
      <c r="BYM114" s="3"/>
      <c r="BYN114" s="3"/>
      <c r="BYO114" s="3"/>
      <c r="BYP114" s="3"/>
      <c r="BYQ114" s="3"/>
      <c r="BYR114" s="3"/>
      <c r="BYS114" s="3"/>
      <c r="BYT114" s="3"/>
      <c r="BYU114" s="3"/>
      <c r="BYV114" s="3"/>
      <c r="BYW114" s="3"/>
      <c r="BYX114" s="3"/>
      <c r="BYY114" s="3"/>
      <c r="BYZ114" s="3"/>
      <c r="BZA114" s="3"/>
      <c r="BZB114" s="3"/>
      <c r="BZC114" s="3"/>
      <c r="BZD114" s="3"/>
      <c r="BZE114" s="3"/>
      <c r="BZF114" s="3"/>
      <c r="BZG114" s="3"/>
      <c r="BZH114" s="3"/>
      <c r="BZI114" s="3"/>
      <c r="BZJ114" s="3"/>
      <c r="BZK114" s="3"/>
      <c r="BZL114" s="3"/>
      <c r="BZM114" s="3"/>
      <c r="BZN114" s="3"/>
      <c r="BZO114" s="3"/>
      <c r="BZP114" s="3"/>
      <c r="BZQ114" s="3"/>
      <c r="BZR114" s="3"/>
      <c r="BZS114" s="3"/>
      <c r="BZT114" s="3"/>
      <c r="BZU114" s="3"/>
      <c r="BZV114" s="3"/>
      <c r="BZW114" s="3"/>
      <c r="BZX114" s="3"/>
      <c r="BZY114" s="3"/>
      <c r="BZZ114" s="3"/>
      <c r="CAA114" s="3"/>
      <c r="CAB114" s="3"/>
      <c r="CAC114" s="3"/>
      <c r="CAD114" s="3"/>
      <c r="CAE114" s="3"/>
      <c r="CAF114" s="3"/>
      <c r="CAG114" s="3"/>
      <c r="CAH114" s="3"/>
      <c r="CAI114" s="3"/>
      <c r="CAJ114" s="3"/>
      <c r="CAK114" s="3"/>
      <c r="CAL114" s="3"/>
      <c r="CAM114" s="3"/>
      <c r="CAN114" s="3"/>
      <c r="CAO114" s="3"/>
      <c r="CAP114" s="3"/>
      <c r="CAQ114" s="3"/>
      <c r="CAR114" s="3"/>
      <c r="CAS114" s="3"/>
      <c r="CAT114" s="3"/>
      <c r="CAU114" s="3"/>
      <c r="CAV114" s="3"/>
      <c r="CAW114" s="3"/>
      <c r="CAX114" s="3"/>
      <c r="CAY114" s="3"/>
      <c r="CAZ114" s="3"/>
      <c r="CBA114" s="3"/>
      <c r="CBB114" s="3"/>
      <c r="CBC114" s="3"/>
      <c r="CBD114" s="3"/>
      <c r="CBE114" s="3"/>
      <c r="CBF114" s="3"/>
      <c r="CBG114" s="3"/>
      <c r="CBH114" s="3"/>
      <c r="CBI114" s="3"/>
      <c r="CBJ114" s="3"/>
      <c r="CBK114" s="3"/>
      <c r="CBL114" s="3"/>
      <c r="CBM114" s="3"/>
      <c r="CBN114" s="3"/>
      <c r="CBO114" s="3"/>
      <c r="CBP114" s="3"/>
      <c r="CBQ114" s="3"/>
      <c r="CBR114" s="3"/>
      <c r="CBS114" s="3"/>
      <c r="CBT114" s="3"/>
      <c r="CBU114" s="3"/>
      <c r="CBV114" s="3"/>
      <c r="CBW114" s="3"/>
      <c r="CBX114" s="3"/>
      <c r="CBY114" s="3"/>
      <c r="CBZ114" s="3"/>
      <c r="CCA114" s="3"/>
      <c r="CCB114" s="3"/>
      <c r="CCC114" s="3"/>
      <c r="CCD114" s="3"/>
      <c r="CCE114" s="3"/>
      <c r="CCF114" s="3"/>
      <c r="CCG114" s="3"/>
      <c r="CCH114" s="3"/>
      <c r="CCI114" s="3"/>
      <c r="CCJ114" s="3"/>
      <c r="CCK114" s="3"/>
      <c r="CCL114" s="3"/>
      <c r="CCM114" s="3"/>
      <c r="CCN114" s="3"/>
      <c r="CCO114" s="3"/>
      <c r="CCP114" s="3"/>
      <c r="CCQ114" s="3"/>
      <c r="CCR114" s="3"/>
      <c r="CCS114" s="3"/>
      <c r="CCT114" s="3"/>
      <c r="CCU114" s="3"/>
      <c r="CCV114" s="3"/>
      <c r="CCW114" s="3"/>
      <c r="CCX114" s="3"/>
      <c r="CCY114" s="3"/>
      <c r="CCZ114" s="3"/>
      <c r="CDA114" s="3"/>
      <c r="CDB114" s="3"/>
      <c r="CDC114" s="3"/>
      <c r="CDD114" s="3"/>
      <c r="CDE114" s="3"/>
      <c r="CDF114" s="3"/>
      <c r="CDG114" s="3"/>
      <c r="CDH114" s="3"/>
      <c r="CDI114" s="3"/>
      <c r="CDJ114" s="3"/>
      <c r="CDK114" s="3"/>
      <c r="CDL114" s="3"/>
      <c r="CDM114" s="3"/>
      <c r="CDN114" s="3"/>
      <c r="CDO114" s="3"/>
      <c r="CDP114" s="3"/>
      <c r="CDQ114" s="3"/>
      <c r="CDR114" s="3"/>
      <c r="CDS114" s="3"/>
      <c r="CDT114" s="3"/>
      <c r="CDU114" s="3"/>
      <c r="CDV114" s="3"/>
      <c r="CDW114" s="3"/>
      <c r="CDX114" s="3"/>
      <c r="CDY114" s="3"/>
      <c r="CDZ114" s="3"/>
      <c r="CEA114" s="3"/>
      <c r="CEB114" s="3"/>
      <c r="CEC114" s="3"/>
      <c r="CED114" s="3"/>
      <c r="CEE114" s="3"/>
      <c r="CEF114" s="3"/>
      <c r="CEG114" s="3"/>
      <c r="CEH114" s="3"/>
      <c r="CEI114" s="3"/>
      <c r="CEJ114" s="3"/>
      <c r="CEK114" s="3"/>
      <c r="CEL114" s="3"/>
      <c r="CEM114" s="3"/>
      <c r="CEN114" s="3"/>
      <c r="CEO114" s="3"/>
      <c r="CEP114" s="3"/>
      <c r="CEQ114" s="3"/>
      <c r="CER114" s="3"/>
      <c r="CES114" s="3"/>
      <c r="CET114" s="3"/>
      <c r="CEU114" s="3"/>
      <c r="CEV114" s="3"/>
      <c r="CEW114" s="3"/>
      <c r="CEX114" s="3"/>
      <c r="CEY114" s="3"/>
      <c r="CEZ114" s="3"/>
      <c r="CFA114" s="3"/>
      <c r="CFB114" s="3"/>
      <c r="CFC114" s="3"/>
      <c r="CFD114" s="3"/>
      <c r="CFE114" s="3"/>
      <c r="CFF114" s="3"/>
      <c r="CFG114" s="3"/>
      <c r="CFH114" s="3"/>
      <c r="CFI114" s="3"/>
      <c r="CFJ114" s="3"/>
      <c r="CFK114" s="3"/>
      <c r="CFL114" s="3"/>
      <c r="CFM114" s="3"/>
      <c r="CFN114" s="3"/>
      <c r="CFO114" s="3"/>
      <c r="CFP114" s="3"/>
      <c r="CFQ114" s="3"/>
      <c r="CFR114" s="3"/>
      <c r="CFS114" s="3"/>
      <c r="CFT114" s="3"/>
      <c r="CFU114" s="3"/>
      <c r="CFV114" s="3"/>
      <c r="CFW114" s="3"/>
    </row>
    <row r="115" spans="1:2207" s="6" customFormat="1" ht="42" customHeight="1" x14ac:dyDescent="0.25">
      <c r="A115" s="162"/>
      <c r="B115" s="141"/>
      <c r="C115" s="180"/>
      <c r="D115" s="195"/>
      <c r="E115" s="128"/>
      <c r="F115" s="190"/>
      <c r="G115" s="190"/>
      <c r="H115" s="126" t="s">
        <v>164</v>
      </c>
      <c r="I115" s="190"/>
      <c r="J115" s="195"/>
      <c r="K115" s="195"/>
      <c r="L115" s="125">
        <f>O115+P115+Q115+R115</f>
        <v>8000</v>
      </c>
      <c r="M115" s="125">
        <f>L115</f>
        <v>8000</v>
      </c>
      <c r="N115" s="132"/>
      <c r="O115" s="125">
        <v>0</v>
      </c>
      <c r="P115" s="125">
        <v>4000</v>
      </c>
      <c r="Q115" s="125">
        <v>4000</v>
      </c>
      <c r="R115" s="125">
        <v>0</v>
      </c>
      <c r="S115" s="43">
        <v>0.25</v>
      </c>
      <c r="T115" s="43">
        <v>0.25</v>
      </c>
      <c r="U115" s="43">
        <v>0.25</v>
      </c>
      <c r="V115" s="43">
        <v>0.25</v>
      </c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  <c r="XP115" s="3"/>
      <c r="XQ115" s="3"/>
      <c r="XR115" s="3"/>
      <c r="XS115" s="3"/>
      <c r="XT115" s="3"/>
      <c r="XU115" s="3"/>
      <c r="XV115" s="3"/>
      <c r="XW115" s="3"/>
      <c r="XX115" s="3"/>
      <c r="XY115" s="3"/>
      <c r="XZ115" s="3"/>
      <c r="YA115" s="3"/>
      <c r="YB115" s="3"/>
      <c r="YC115" s="3"/>
      <c r="YD115" s="3"/>
      <c r="YE115" s="3"/>
      <c r="YF115" s="3"/>
      <c r="YG115" s="3"/>
      <c r="YH115" s="3"/>
      <c r="YI115" s="3"/>
      <c r="YJ115" s="3"/>
      <c r="YK115" s="3"/>
      <c r="YL115" s="3"/>
      <c r="YM115" s="3"/>
      <c r="YN115" s="3"/>
      <c r="YO115" s="3"/>
      <c r="YP115" s="3"/>
      <c r="YQ115" s="3"/>
      <c r="YR115" s="3"/>
      <c r="YS115" s="3"/>
      <c r="YT115" s="3"/>
      <c r="YU115" s="3"/>
      <c r="YV115" s="3"/>
      <c r="YW115" s="3"/>
      <c r="YX115" s="3"/>
      <c r="YY115" s="3"/>
      <c r="YZ115" s="3"/>
      <c r="ZA115" s="3"/>
      <c r="ZB115" s="3"/>
      <c r="ZC115" s="3"/>
      <c r="ZD115" s="3"/>
      <c r="ZE115" s="3"/>
      <c r="ZF115" s="3"/>
      <c r="ZG115" s="3"/>
      <c r="ZH115" s="3"/>
      <c r="ZI115" s="3"/>
      <c r="ZJ115" s="3"/>
      <c r="ZK115" s="3"/>
      <c r="ZL115" s="3"/>
      <c r="ZM115" s="3"/>
      <c r="ZN115" s="3"/>
      <c r="ZO115" s="3"/>
      <c r="ZP115" s="3"/>
      <c r="ZQ115" s="3"/>
      <c r="ZR115" s="3"/>
      <c r="ZS115" s="3"/>
      <c r="ZT115" s="3"/>
      <c r="ZU115" s="3"/>
      <c r="ZV115" s="3"/>
      <c r="ZW115" s="3"/>
      <c r="ZX115" s="3"/>
      <c r="ZY115" s="3"/>
      <c r="ZZ115" s="3"/>
      <c r="AAA115" s="3"/>
      <c r="AAB115" s="3"/>
      <c r="AAC115" s="3"/>
      <c r="AAD115" s="3"/>
      <c r="AAE115" s="3"/>
      <c r="AAF115" s="3"/>
      <c r="AAG115" s="3"/>
      <c r="AAH115" s="3"/>
      <c r="AAI115" s="3"/>
      <c r="AAJ115" s="3"/>
      <c r="AAK115" s="3"/>
      <c r="AAL115" s="3"/>
      <c r="AAM115" s="3"/>
      <c r="AAN115" s="3"/>
      <c r="AAO115" s="3"/>
      <c r="AAP115" s="3"/>
      <c r="AAQ115" s="3"/>
      <c r="AAR115" s="3"/>
      <c r="AAS115" s="3"/>
      <c r="AAT115" s="3"/>
      <c r="AAU115" s="3"/>
      <c r="AAV115" s="3"/>
      <c r="AAW115" s="3"/>
      <c r="AAX115" s="3"/>
      <c r="AAY115" s="3"/>
      <c r="AAZ115" s="3"/>
      <c r="ABA115" s="3"/>
      <c r="ABB115" s="3"/>
      <c r="ABC115" s="3"/>
      <c r="ABD115" s="3"/>
      <c r="ABE115" s="3"/>
      <c r="ABF115" s="3"/>
      <c r="ABG115" s="3"/>
      <c r="ABH115" s="3"/>
      <c r="ABI115" s="3"/>
      <c r="ABJ115" s="3"/>
      <c r="ABK115" s="3"/>
      <c r="ABL115" s="3"/>
      <c r="ABM115" s="3"/>
      <c r="ABN115" s="3"/>
      <c r="ABO115" s="3"/>
      <c r="ABP115" s="3"/>
      <c r="ABQ115" s="3"/>
      <c r="ABR115" s="3"/>
      <c r="ABS115" s="3"/>
      <c r="ABT115" s="3"/>
      <c r="ABU115" s="3"/>
      <c r="ABV115" s="3"/>
      <c r="ABW115" s="3"/>
      <c r="ABX115" s="3"/>
      <c r="ABY115" s="3"/>
      <c r="ABZ115" s="3"/>
      <c r="ACA115" s="3"/>
      <c r="ACB115" s="3"/>
      <c r="ACC115" s="3"/>
      <c r="ACD115" s="3"/>
      <c r="ACE115" s="3"/>
      <c r="ACF115" s="3"/>
      <c r="ACG115" s="3"/>
      <c r="ACH115" s="3"/>
      <c r="ACI115" s="3"/>
      <c r="ACJ115" s="3"/>
      <c r="ACK115" s="3"/>
      <c r="ACL115" s="3"/>
      <c r="ACM115" s="3"/>
      <c r="ACN115" s="3"/>
      <c r="ACO115" s="3"/>
      <c r="ACP115" s="3"/>
      <c r="ACQ115" s="3"/>
      <c r="ACR115" s="3"/>
      <c r="ACS115" s="3"/>
      <c r="ACT115" s="3"/>
      <c r="ACU115" s="3"/>
      <c r="ACV115" s="3"/>
      <c r="ACW115" s="3"/>
      <c r="ACX115" s="3"/>
      <c r="ACY115" s="3"/>
      <c r="ACZ115" s="3"/>
      <c r="ADA115" s="3"/>
      <c r="ADB115" s="3"/>
      <c r="ADC115" s="3"/>
      <c r="ADD115" s="3"/>
      <c r="ADE115" s="3"/>
      <c r="ADF115" s="3"/>
      <c r="ADG115" s="3"/>
      <c r="ADH115" s="3"/>
      <c r="ADI115" s="3"/>
      <c r="ADJ115" s="3"/>
      <c r="ADK115" s="3"/>
      <c r="ADL115" s="3"/>
      <c r="ADM115" s="3"/>
      <c r="ADN115" s="3"/>
      <c r="ADO115" s="3"/>
      <c r="ADP115" s="3"/>
      <c r="ADQ115" s="3"/>
      <c r="ADR115" s="3"/>
      <c r="ADS115" s="3"/>
      <c r="ADT115" s="3"/>
      <c r="ADU115" s="3"/>
      <c r="ADV115" s="3"/>
      <c r="ADW115" s="3"/>
      <c r="ADX115" s="3"/>
      <c r="ADY115" s="3"/>
      <c r="ADZ115" s="3"/>
      <c r="AEA115" s="3"/>
      <c r="AEB115" s="3"/>
      <c r="AEC115" s="3"/>
      <c r="AED115" s="3"/>
      <c r="AEE115" s="3"/>
      <c r="AEF115" s="3"/>
      <c r="AEG115" s="3"/>
      <c r="AEH115" s="3"/>
      <c r="AEI115" s="3"/>
      <c r="AEJ115" s="3"/>
      <c r="AEK115" s="3"/>
      <c r="AEL115" s="3"/>
      <c r="AEM115" s="3"/>
      <c r="AEN115" s="3"/>
      <c r="AEO115" s="3"/>
      <c r="AEP115" s="3"/>
      <c r="AEQ115" s="3"/>
      <c r="AER115" s="3"/>
      <c r="AES115" s="3"/>
      <c r="AET115" s="3"/>
      <c r="AEU115" s="3"/>
      <c r="AEV115" s="3"/>
      <c r="AEW115" s="3"/>
      <c r="AEX115" s="3"/>
      <c r="AEY115" s="3"/>
      <c r="AEZ115" s="3"/>
      <c r="AFA115" s="3"/>
      <c r="AFB115" s="3"/>
      <c r="AFC115" s="3"/>
      <c r="AFD115" s="3"/>
      <c r="AFE115" s="3"/>
      <c r="AFF115" s="3"/>
      <c r="AFG115" s="3"/>
      <c r="AFH115" s="3"/>
      <c r="AFI115" s="3"/>
      <c r="AFJ115" s="3"/>
      <c r="AFK115" s="3"/>
      <c r="AFL115" s="3"/>
      <c r="AFM115" s="3"/>
      <c r="AFN115" s="3"/>
      <c r="AFO115" s="3"/>
      <c r="AFP115" s="3"/>
      <c r="AFQ115" s="3"/>
      <c r="AFR115" s="3"/>
      <c r="AFS115" s="3"/>
      <c r="AFT115" s="3"/>
      <c r="AFU115" s="3"/>
      <c r="AFV115" s="3"/>
      <c r="AFW115" s="3"/>
      <c r="AFX115" s="3"/>
      <c r="AFY115" s="3"/>
      <c r="AFZ115" s="3"/>
      <c r="AGA115" s="3"/>
      <c r="AGB115" s="3"/>
      <c r="AGC115" s="3"/>
      <c r="AGD115" s="3"/>
      <c r="AGE115" s="3"/>
      <c r="AGF115" s="3"/>
      <c r="AGG115" s="3"/>
      <c r="AGH115" s="3"/>
      <c r="AGI115" s="3"/>
      <c r="AGJ115" s="3"/>
      <c r="AGK115" s="3"/>
      <c r="AGL115" s="3"/>
      <c r="AGM115" s="3"/>
      <c r="AGN115" s="3"/>
      <c r="AGO115" s="3"/>
      <c r="AGP115" s="3"/>
      <c r="AGQ115" s="3"/>
      <c r="AGR115" s="3"/>
      <c r="AGS115" s="3"/>
      <c r="AGT115" s="3"/>
      <c r="AGU115" s="3"/>
      <c r="AGV115" s="3"/>
      <c r="AGW115" s="3"/>
      <c r="AGX115" s="3"/>
      <c r="AGY115" s="3"/>
      <c r="AGZ115" s="3"/>
      <c r="AHA115" s="3"/>
      <c r="AHB115" s="3"/>
      <c r="AHC115" s="3"/>
      <c r="AHD115" s="3"/>
      <c r="AHE115" s="3"/>
      <c r="AHF115" s="3"/>
      <c r="AHG115" s="3"/>
      <c r="AHH115" s="3"/>
      <c r="AHI115" s="3"/>
      <c r="AHJ115" s="3"/>
      <c r="AHK115" s="3"/>
      <c r="AHL115" s="3"/>
      <c r="AHM115" s="3"/>
      <c r="AHN115" s="3"/>
      <c r="AHO115" s="3"/>
      <c r="AHP115" s="3"/>
      <c r="AHQ115" s="3"/>
      <c r="AHR115" s="3"/>
      <c r="AHS115" s="3"/>
      <c r="AHT115" s="3"/>
      <c r="AHU115" s="3"/>
      <c r="AHV115" s="3"/>
      <c r="AHW115" s="3"/>
      <c r="AHX115" s="3"/>
      <c r="AHY115" s="3"/>
      <c r="AHZ115" s="3"/>
      <c r="AIA115" s="3"/>
      <c r="AIB115" s="3"/>
      <c r="AIC115" s="3"/>
      <c r="AID115" s="3"/>
      <c r="AIE115" s="3"/>
      <c r="AIF115" s="3"/>
      <c r="AIG115" s="3"/>
      <c r="AIH115" s="3"/>
      <c r="AII115" s="3"/>
      <c r="AIJ115" s="3"/>
      <c r="AIK115" s="3"/>
      <c r="AIL115" s="3"/>
      <c r="AIM115" s="3"/>
      <c r="AIN115" s="3"/>
      <c r="AIO115" s="3"/>
      <c r="AIP115" s="3"/>
      <c r="AIQ115" s="3"/>
      <c r="AIR115" s="3"/>
      <c r="AIS115" s="3"/>
      <c r="AIT115" s="3"/>
      <c r="AIU115" s="3"/>
      <c r="AIV115" s="3"/>
      <c r="AIW115" s="3"/>
      <c r="AIX115" s="3"/>
      <c r="AIY115" s="3"/>
      <c r="AIZ115" s="3"/>
      <c r="AJA115" s="3"/>
      <c r="AJB115" s="3"/>
      <c r="AJC115" s="3"/>
      <c r="AJD115" s="3"/>
      <c r="AJE115" s="3"/>
      <c r="AJF115" s="3"/>
      <c r="AJG115" s="3"/>
      <c r="AJH115" s="3"/>
      <c r="AJI115" s="3"/>
      <c r="AJJ115" s="3"/>
      <c r="AJK115" s="3"/>
      <c r="AJL115" s="3"/>
      <c r="AJM115" s="3"/>
      <c r="AJN115" s="3"/>
      <c r="AJO115" s="3"/>
      <c r="AJP115" s="3"/>
      <c r="AJQ115" s="3"/>
      <c r="AJR115" s="3"/>
      <c r="AJS115" s="3"/>
      <c r="AJT115" s="3"/>
      <c r="AJU115" s="3"/>
      <c r="AJV115" s="3"/>
      <c r="AJW115" s="3"/>
      <c r="AJX115" s="3"/>
      <c r="AJY115" s="3"/>
      <c r="AJZ115" s="3"/>
      <c r="AKA115" s="3"/>
      <c r="AKB115" s="3"/>
      <c r="AKC115" s="3"/>
      <c r="AKD115" s="3"/>
      <c r="AKE115" s="3"/>
      <c r="AKF115" s="3"/>
      <c r="AKG115" s="3"/>
      <c r="AKH115" s="3"/>
      <c r="AKI115" s="3"/>
      <c r="AKJ115" s="3"/>
      <c r="AKK115" s="3"/>
      <c r="AKL115" s="3"/>
      <c r="AKM115" s="3"/>
      <c r="AKN115" s="3"/>
      <c r="AKO115" s="3"/>
      <c r="AKP115" s="3"/>
      <c r="AKQ115" s="3"/>
      <c r="AKR115" s="3"/>
      <c r="AKS115" s="3"/>
      <c r="AKT115" s="3"/>
      <c r="AKU115" s="3"/>
      <c r="AKV115" s="3"/>
      <c r="AKW115" s="3"/>
      <c r="AKX115" s="3"/>
      <c r="AKY115" s="3"/>
      <c r="AKZ115" s="3"/>
      <c r="ALA115" s="3"/>
      <c r="ALB115" s="3"/>
      <c r="ALC115" s="3"/>
      <c r="ALD115" s="3"/>
      <c r="ALE115" s="3"/>
      <c r="ALF115" s="3"/>
      <c r="ALG115" s="3"/>
      <c r="ALH115" s="3"/>
      <c r="ALI115" s="3"/>
      <c r="ALJ115" s="3"/>
      <c r="ALK115" s="3"/>
      <c r="ALL115" s="3"/>
      <c r="ALM115" s="3"/>
      <c r="ALN115" s="3"/>
      <c r="ALO115" s="3"/>
      <c r="ALP115" s="3"/>
      <c r="ALQ115" s="3"/>
      <c r="ALR115" s="3"/>
      <c r="ALS115" s="3"/>
      <c r="ALT115" s="3"/>
      <c r="ALU115" s="3"/>
      <c r="ALV115" s="3"/>
      <c r="ALW115" s="3"/>
      <c r="ALX115" s="3"/>
      <c r="ALY115" s="3"/>
      <c r="ALZ115" s="3"/>
      <c r="AMA115" s="3"/>
      <c r="AMB115" s="3"/>
      <c r="AMC115" s="3"/>
      <c r="AMD115" s="3"/>
      <c r="AME115" s="3"/>
      <c r="AMF115" s="3"/>
      <c r="AMG115" s="3"/>
      <c r="AMH115" s="3"/>
      <c r="AMI115" s="3"/>
      <c r="AMJ115" s="3"/>
      <c r="AMK115" s="3"/>
      <c r="AML115" s="3"/>
      <c r="AMM115" s="3"/>
      <c r="AMN115" s="3"/>
      <c r="AMO115" s="3"/>
      <c r="AMP115" s="3"/>
      <c r="AMQ115" s="3"/>
      <c r="AMR115" s="3"/>
      <c r="AMS115" s="3"/>
      <c r="AMT115" s="3"/>
      <c r="AMU115" s="3"/>
      <c r="AMV115" s="3"/>
      <c r="AMW115" s="3"/>
      <c r="AMX115" s="3"/>
      <c r="AMY115" s="3"/>
      <c r="AMZ115" s="3"/>
      <c r="ANA115" s="3"/>
      <c r="ANB115" s="3"/>
      <c r="ANC115" s="3"/>
      <c r="AND115" s="3"/>
      <c r="ANE115" s="3"/>
      <c r="ANF115" s="3"/>
      <c r="ANG115" s="3"/>
      <c r="ANH115" s="3"/>
      <c r="ANI115" s="3"/>
      <c r="ANJ115" s="3"/>
      <c r="ANK115" s="3"/>
      <c r="ANL115" s="3"/>
      <c r="ANM115" s="3"/>
      <c r="ANN115" s="3"/>
      <c r="ANO115" s="3"/>
      <c r="ANP115" s="3"/>
      <c r="ANQ115" s="3"/>
      <c r="ANR115" s="3"/>
      <c r="ANS115" s="3"/>
      <c r="ANT115" s="3"/>
      <c r="ANU115" s="3"/>
      <c r="ANV115" s="3"/>
      <c r="ANW115" s="3"/>
      <c r="ANX115" s="3"/>
      <c r="ANY115" s="3"/>
      <c r="ANZ115" s="3"/>
      <c r="AOA115" s="3"/>
      <c r="AOB115" s="3"/>
      <c r="AOC115" s="3"/>
      <c r="AOD115" s="3"/>
      <c r="AOE115" s="3"/>
      <c r="AOF115" s="3"/>
      <c r="AOG115" s="3"/>
      <c r="AOH115" s="3"/>
      <c r="AOI115" s="3"/>
      <c r="AOJ115" s="3"/>
      <c r="AOK115" s="3"/>
      <c r="AOL115" s="3"/>
      <c r="AOM115" s="3"/>
      <c r="AON115" s="3"/>
      <c r="AOO115" s="3"/>
      <c r="AOP115" s="3"/>
      <c r="AOQ115" s="3"/>
      <c r="AOR115" s="3"/>
      <c r="AOS115" s="3"/>
      <c r="AOT115" s="3"/>
      <c r="AOU115" s="3"/>
      <c r="AOV115" s="3"/>
      <c r="AOW115" s="3"/>
      <c r="AOX115" s="3"/>
      <c r="AOY115" s="3"/>
      <c r="AOZ115" s="3"/>
      <c r="APA115" s="3"/>
      <c r="APB115" s="3"/>
      <c r="APC115" s="3"/>
      <c r="APD115" s="3"/>
      <c r="APE115" s="3"/>
      <c r="APF115" s="3"/>
      <c r="APG115" s="3"/>
      <c r="APH115" s="3"/>
      <c r="API115" s="3"/>
      <c r="APJ115" s="3"/>
      <c r="APK115" s="3"/>
      <c r="APL115" s="3"/>
      <c r="APM115" s="3"/>
      <c r="APN115" s="3"/>
      <c r="APO115" s="3"/>
      <c r="APP115" s="3"/>
      <c r="APQ115" s="3"/>
      <c r="APR115" s="3"/>
      <c r="APS115" s="3"/>
      <c r="APT115" s="3"/>
      <c r="APU115" s="3"/>
      <c r="APV115" s="3"/>
      <c r="APW115" s="3"/>
      <c r="APX115" s="3"/>
      <c r="APY115" s="3"/>
      <c r="APZ115" s="3"/>
      <c r="AQA115" s="3"/>
      <c r="AQB115" s="3"/>
      <c r="AQC115" s="3"/>
      <c r="AQD115" s="3"/>
      <c r="AQE115" s="3"/>
      <c r="AQF115" s="3"/>
      <c r="AQG115" s="3"/>
      <c r="AQH115" s="3"/>
      <c r="AQI115" s="3"/>
      <c r="AQJ115" s="3"/>
      <c r="AQK115" s="3"/>
      <c r="AQL115" s="3"/>
      <c r="AQM115" s="3"/>
      <c r="AQN115" s="3"/>
      <c r="AQO115" s="3"/>
      <c r="AQP115" s="3"/>
      <c r="AQQ115" s="3"/>
      <c r="AQR115" s="3"/>
      <c r="AQS115" s="3"/>
      <c r="AQT115" s="3"/>
      <c r="AQU115" s="3"/>
      <c r="AQV115" s="3"/>
      <c r="AQW115" s="3"/>
      <c r="AQX115" s="3"/>
      <c r="AQY115" s="3"/>
      <c r="AQZ115" s="3"/>
      <c r="ARA115" s="3"/>
      <c r="ARB115" s="3"/>
      <c r="ARC115" s="3"/>
      <c r="ARD115" s="3"/>
      <c r="ARE115" s="3"/>
      <c r="ARF115" s="3"/>
      <c r="ARG115" s="3"/>
      <c r="ARH115" s="3"/>
      <c r="ARI115" s="3"/>
      <c r="ARJ115" s="3"/>
      <c r="ARK115" s="3"/>
      <c r="ARL115" s="3"/>
      <c r="ARM115" s="3"/>
      <c r="ARN115" s="3"/>
      <c r="ARO115" s="3"/>
      <c r="ARP115" s="3"/>
      <c r="ARQ115" s="3"/>
      <c r="ARR115" s="3"/>
      <c r="ARS115" s="3"/>
      <c r="ART115" s="3"/>
      <c r="ARU115" s="3"/>
      <c r="ARV115" s="3"/>
      <c r="ARW115" s="3"/>
      <c r="ARX115" s="3"/>
      <c r="ARY115" s="3"/>
      <c r="ARZ115" s="3"/>
      <c r="ASA115" s="3"/>
      <c r="ASB115" s="3"/>
      <c r="ASC115" s="3"/>
      <c r="ASD115" s="3"/>
      <c r="ASE115" s="3"/>
      <c r="ASF115" s="3"/>
      <c r="ASG115" s="3"/>
      <c r="ASH115" s="3"/>
      <c r="ASI115" s="3"/>
      <c r="ASJ115" s="3"/>
      <c r="ASK115" s="3"/>
      <c r="ASL115" s="3"/>
      <c r="ASM115" s="3"/>
      <c r="ASN115" s="3"/>
      <c r="ASO115" s="3"/>
      <c r="ASP115" s="3"/>
      <c r="ASQ115" s="3"/>
      <c r="ASR115" s="3"/>
      <c r="ASS115" s="3"/>
      <c r="AST115" s="3"/>
      <c r="ASU115" s="3"/>
      <c r="ASV115" s="3"/>
      <c r="ASW115" s="3"/>
      <c r="ASX115" s="3"/>
      <c r="ASY115" s="3"/>
      <c r="ASZ115" s="3"/>
      <c r="ATA115" s="3"/>
      <c r="ATB115" s="3"/>
      <c r="ATC115" s="3"/>
      <c r="ATD115" s="3"/>
      <c r="ATE115" s="3"/>
      <c r="ATF115" s="3"/>
      <c r="ATG115" s="3"/>
      <c r="ATH115" s="3"/>
      <c r="ATI115" s="3"/>
      <c r="ATJ115" s="3"/>
      <c r="ATK115" s="3"/>
      <c r="ATL115" s="3"/>
      <c r="ATM115" s="3"/>
      <c r="ATN115" s="3"/>
      <c r="ATO115" s="3"/>
      <c r="ATP115" s="3"/>
      <c r="ATQ115" s="3"/>
      <c r="ATR115" s="3"/>
      <c r="ATS115" s="3"/>
      <c r="ATT115" s="3"/>
      <c r="ATU115" s="3"/>
      <c r="ATV115" s="3"/>
      <c r="ATW115" s="3"/>
      <c r="ATX115" s="3"/>
      <c r="ATY115" s="3"/>
      <c r="ATZ115" s="3"/>
      <c r="AUA115" s="3"/>
      <c r="AUB115" s="3"/>
      <c r="AUC115" s="3"/>
      <c r="AUD115" s="3"/>
      <c r="AUE115" s="3"/>
      <c r="AUF115" s="3"/>
      <c r="AUG115" s="3"/>
      <c r="AUH115" s="3"/>
      <c r="AUI115" s="3"/>
      <c r="AUJ115" s="3"/>
      <c r="AUK115" s="3"/>
      <c r="AUL115" s="3"/>
      <c r="AUM115" s="3"/>
      <c r="AUN115" s="3"/>
      <c r="AUO115" s="3"/>
      <c r="AUP115" s="3"/>
      <c r="AUQ115" s="3"/>
      <c r="AUR115" s="3"/>
      <c r="AUS115" s="3"/>
      <c r="AUT115" s="3"/>
      <c r="AUU115" s="3"/>
      <c r="AUV115" s="3"/>
      <c r="AUW115" s="3"/>
      <c r="AUX115" s="3"/>
      <c r="AUY115" s="3"/>
      <c r="AUZ115" s="3"/>
      <c r="AVA115" s="3"/>
      <c r="AVB115" s="3"/>
      <c r="AVC115" s="3"/>
      <c r="AVD115" s="3"/>
      <c r="AVE115" s="3"/>
      <c r="AVF115" s="3"/>
      <c r="AVG115" s="3"/>
      <c r="AVH115" s="3"/>
      <c r="AVI115" s="3"/>
      <c r="AVJ115" s="3"/>
      <c r="AVK115" s="3"/>
      <c r="AVL115" s="3"/>
      <c r="AVM115" s="3"/>
      <c r="AVN115" s="3"/>
      <c r="AVO115" s="3"/>
      <c r="AVP115" s="3"/>
      <c r="AVQ115" s="3"/>
      <c r="AVR115" s="3"/>
      <c r="AVS115" s="3"/>
      <c r="AVT115" s="3"/>
      <c r="AVU115" s="3"/>
      <c r="AVV115" s="3"/>
      <c r="AVW115" s="3"/>
      <c r="AVX115" s="3"/>
      <c r="AVY115" s="3"/>
      <c r="AVZ115" s="3"/>
      <c r="AWA115" s="3"/>
      <c r="AWB115" s="3"/>
      <c r="AWC115" s="3"/>
      <c r="AWD115" s="3"/>
      <c r="AWE115" s="3"/>
      <c r="AWF115" s="3"/>
      <c r="AWG115" s="3"/>
      <c r="AWH115" s="3"/>
      <c r="AWI115" s="3"/>
      <c r="AWJ115" s="3"/>
      <c r="AWK115" s="3"/>
      <c r="AWL115" s="3"/>
      <c r="AWM115" s="3"/>
      <c r="AWN115" s="3"/>
      <c r="AWO115" s="3"/>
      <c r="AWP115" s="3"/>
      <c r="AWQ115" s="3"/>
      <c r="AWR115" s="3"/>
      <c r="AWS115" s="3"/>
      <c r="AWT115" s="3"/>
      <c r="AWU115" s="3"/>
      <c r="AWV115" s="3"/>
      <c r="AWW115" s="3"/>
      <c r="AWX115" s="3"/>
      <c r="AWY115" s="3"/>
      <c r="AWZ115" s="3"/>
      <c r="AXA115" s="3"/>
      <c r="AXB115" s="3"/>
      <c r="AXC115" s="3"/>
      <c r="AXD115" s="3"/>
      <c r="AXE115" s="3"/>
      <c r="AXF115" s="3"/>
      <c r="AXG115" s="3"/>
      <c r="AXH115" s="3"/>
      <c r="AXI115" s="3"/>
      <c r="AXJ115" s="3"/>
      <c r="AXK115" s="3"/>
      <c r="AXL115" s="3"/>
      <c r="AXM115" s="3"/>
      <c r="AXN115" s="3"/>
      <c r="AXO115" s="3"/>
      <c r="AXP115" s="3"/>
      <c r="AXQ115" s="3"/>
      <c r="AXR115" s="3"/>
      <c r="AXS115" s="3"/>
      <c r="AXT115" s="3"/>
      <c r="AXU115" s="3"/>
      <c r="AXV115" s="3"/>
      <c r="AXW115" s="3"/>
      <c r="AXX115" s="3"/>
      <c r="AXY115" s="3"/>
      <c r="AXZ115" s="3"/>
      <c r="AYA115" s="3"/>
      <c r="AYB115" s="3"/>
      <c r="AYC115" s="3"/>
      <c r="AYD115" s="3"/>
      <c r="AYE115" s="3"/>
      <c r="AYF115" s="3"/>
      <c r="AYG115" s="3"/>
      <c r="AYH115" s="3"/>
      <c r="AYI115" s="3"/>
      <c r="AYJ115" s="3"/>
      <c r="AYK115" s="3"/>
      <c r="AYL115" s="3"/>
      <c r="AYM115" s="3"/>
      <c r="AYN115" s="3"/>
      <c r="AYO115" s="3"/>
      <c r="AYP115" s="3"/>
      <c r="AYQ115" s="3"/>
      <c r="AYR115" s="3"/>
      <c r="AYS115" s="3"/>
      <c r="AYT115" s="3"/>
      <c r="AYU115" s="3"/>
      <c r="AYV115" s="3"/>
      <c r="AYW115" s="3"/>
      <c r="AYX115" s="3"/>
      <c r="AYY115" s="3"/>
      <c r="AYZ115" s="3"/>
      <c r="AZA115" s="3"/>
      <c r="AZB115" s="3"/>
      <c r="AZC115" s="3"/>
      <c r="AZD115" s="3"/>
      <c r="AZE115" s="3"/>
      <c r="AZF115" s="3"/>
      <c r="AZG115" s="3"/>
      <c r="AZH115" s="3"/>
      <c r="AZI115" s="3"/>
      <c r="AZJ115" s="3"/>
      <c r="AZK115" s="3"/>
      <c r="AZL115" s="3"/>
      <c r="AZM115" s="3"/>
      <c r="AZN115" s="3"/>
      <c r="AZO115" s="3"/>
      <c r="AZP115" s="3"/>
      <c r="AZQ115" s="3"/>
      <c r="AZR115" s="3"/>
      <c r="AZS115" s="3"/>
      <c r="AZT115" s="3"/>
      <c r="AZU115" s="3"/>
      <c r="AZV115" s="3"/>
      <c r="AZW115" s="3"/>
      <c r="AZX115" s="3"/>
      <c r="AZY115" s="3"/>
      <c r="AZZ115" s="3"/>
      <c r="BAA115" s="3"/>
      <c r="BAB115" s="3"/>
      <c r="BAC115" s="3"/>
      <c r="BAD115" s="3"/>
      <c r="BAE115" s="3"/>
      <c r="BAF115" s="3"/>
      <c r="BAG115" s="3"/>
      <c r="BAH115" s="3"/>
      <c r="BAI115" s="3"/>
      <c r="BAJ115" s="3"/>
      <c r="BAK115" s="3"/>
      <c r="BAL115" s="3"/>
      <c r="BAM115" s="3"/>
      <c r="BAN115" s="3"/>
      <c r="BAO115" s="3"/>
      <c r="BAP115" s="3"/>
      <c r="BAQ115" s="3"/>
      <c r="BAR115" s="3"/>
      <c r="BAS115" s="3"/>
      <c r="BAT115" s="3"/>
      <c r="BAU115" s="3"/>
      <c r="BAV115" s="3"/>
      <c r="BAW115" s="3"/>
      <c r="BAX115" s="3"/>
      <c r="BAY115" s="3"/>
      <c r="BAZ115" s="3"/>
      <c r="BBA115" s="3"/>
      <c r="BBB115" s="3"/>
      <c r="BBC115" s="3"/>
      <c r="BBD115" s="3"/>
      <c r="BBE115" s="3"/>
      <c r="BBF115" s="3"/>
      <c r="BBG115" s="3"/>
      <c r="BBH115" s="3"/>
      <c r="BBI115" s="3"/>
      <c r="BBJ115" s="3"/>
      <c r="BBK115" s="3"/>
      <c r="BBL115" s="3"/>
      <c r="BBM115" s="3"/>
      <c r="BBN115" s="3"/>
      <c r="BBO115" s="3"/>
      <c r="BBP115" s="3"/>
      <c r="BBQ115" s="3"/>
      <c r="BBR115" s="3"/>
      <c r="BBS115" s="3"/>
      <c r="BBT115" s="3"/>
      <c r="BBU115" s="3"/>
      <c r="BBV115" s="3"/>
      <c r="BBW115" s="3"/>
      <c r="BBX115" s="3"/>
      <c r="BBY115" s="3"/>
      <c r="BBZ115" s="3"/>
      <c r="BCA115" s="3"/>
      <c r="BCB115" s="3"/>
      <c r="BCC115" s="3"/>
      <c r="BCD115" s="3"/>
      <c r="BCE115" s="3"/>
      <c r="BCF115" s="3"/>
      <c r="BCG115" s="3"/>
      <c r="BCH115" s="3"/>
      <c r="BCI115" s="3"/>
      <c r="BCJ115" s="3"/>
      <c r="BCK115" s="3"/>
      <c r="BCL115" s="3"/>
      <c r="BCM115" s="3"/>
      <c r="BCN115" s="3"/>
      <c r="BCO115" s="3"/>
      <c r="BCP115" s="3"/>
      <c r="BCQ115" s="3"/>
      <c r="BCR115" s="3"/>
      <c r="BCS115" s="3"/>
      <c r="BCT115" s="3"/>
      <c r="BCU115" s="3"/>
      <c r="BCV115" s="3"/>
      <c r="BCW115" s="3"/>
      <c r="BCX115" s="3"/>
      <c r="BCY115" s="3"/>
      <c r="BCZ115" s="3"/>
      <c r="BDA115" s="3"/>
      <c r="BDB115" s="3"/>
      <c r="BDC115" s="3"/>
      <c r="BDD115" s="3"/>
      <c r="BDE115" s="3"/>
      <c r="BDF115" s="3"/>
      <c r="BDG115" s="3"/>
      <c r="BDH115" s="3"/>
      <c r="BDI115" s="3"/>
      <c r="BDJ115" s="3"/>
      <c r="BDK115" s="3"/>
      <c r="BDL115" s="3"/>
      <c r="BDM115" s="3"/>
      <c r="BDN115" s="3"/>
      <c r="BDO115" s="3"/>
      <c r="BDP115" s="3"/>
      <c r="BDQ115" s="3"/>
      <c r="BDR115" s="3"/>
      <c r="BDS115" s="3"/>
      <c r="BDT115" s="3"/>
      <c r="BDU115" s="3"/>
      <c r="BDV115" s="3"/>
      <c r="BDW115" s="3"/>
      <c r="BDX115" s="3"/>
      <c r="BDY115" s="3"/>
      <c r="BDZ115" s="3"/>
      <c r="BEA115" s="3"/>
      <c r="BEB115" s="3"/>
      <c r="BEC115" s="3"/>
      <c r="BED115" s="3"/>
      <c r="BEE115" s="3"/>
      <c r="BEF115" s="3"/>
      <c r="BEG115" s="3"/>
      <c r="BEH115" s="3"/>
      <c r="BEI115" s="3"/>
      <c r="BEJ115" s="3"/>
      <c r="BEK115" s="3"/>
      <c r="BEL115" s="3"/>
      <c r="BEM115" s="3"/>
      <c r="BEN115" s="3"/>
      <c r="BEO115" s="3"/>
      <c r="BEP115" s="3"/>
      <c r="BEQ115" s="3"/>
      <c r="BER115" s="3"/>
      <c r="BES115" s="3"/>
      <c r="BET115" s="3"/>
      <c r="BEU115" s="3"/>
      <c r="BEV115" s="3"/>
      <c r="BEW115" s="3"/>
      <c r="BEX115" s="3"/>
      <c r="BEY115" s="3"/>
      <c r="BEZ115" s="3"/>
      <c r="BFA115" s="3"/>
      <c r="BFB115" s="3"/>
      <c r="BFC115" s="3"/>
      <c r="BFD115" s="3"/>
      <c r="BFE115" s="3"/>
      <c r="BFF115" s="3"/>
      <c r="BFG115" s="3"/>
      <c r="BFH115" s="3"/>
      <c r="BFI115" s="3"/>
      <c r="BFJ115" s="3"/>
      <c r="BFK115" s="3"/>
      <c r="BFL115" s="3"/>
      <c r="BFM115" s="3"/>
      <c r="BFN115" s="3"/>
      <c r="BFO115" s="3"/>
      <c r="BFP115" s="3"/>
      <c r="BFQ115" s="3"/>
      <c r="BFR115" s="3"/>
      <c r="BFS115" s="3"/>
      <c r="BFT115" s="3"/>
      <c r="BFU115" s="3"/>
      <c r="BFV115" s="3"/>
      <c r="BFW115" s="3"/>
      <c r="BFX115" s="3"/>
      <c r="BFY115" s="3"/>
      <c r="BFZ115" s="3"/>
      <c r="BGA115" s="3"/>
      <c r="BGB115" s="3"/>
      <c r="BGC115" s="3"/>
      <c r="BGD115" s="3"/>
      <c r="BGE115" s="3"/>
      <c r="BGF115" s="3"/>
      <c r="BGG115" s="3"/>
      <c r="BGH115" s="3"/>
      <c r="BGI115" s="3"/>
      <c r="BGJ115" s="3"/>
      <c r="BGK115" s="3"/>
      <c r="BGL115" s="3"/>
      <c r="BGM115" s="3"/>
      <c r="BGN115" s="3"/>
      <c r="BGO115" s="3"/>
      <c r="BGP115" s="3"/>
      <c r="BGQ115" s="3"/>
      <c r="BGR115" s="3"/>
      <c r="BGS115" s="3"/>
      <c r="BGT115" s="3"/>
      <c r="BGU115" s="3"/>
      <c r="BGV115" s="3"/>
      <c r="BGW115" s="3"/>
      <c r="BGX115" s="3"/>
      <c r="BGY115" s="3"/>
      <c r="BGZ115" s="3"/>
      <c r="BHA115" s="3"/>
      <c r="BHB115" s="3"/>
      <c r="BHC115" s="3"/>
      <c r="BHD115" s="3"/>
      <c r="BHE115" s="3"/>
      <c r="BHF115" s="3"/>
      <c r="BHG115" s="3"/>
      <c r="BHH115" s="3"/>
      <c r="BHI115" s="3"/>
      <c r="BHJ115" s="3"/>
      <c r="BHK115" s="3"/>
      <c r="BHL115" s="3"/>
      <c r="BHM115" s="3"/>
      <c r="BHN115" s="3"/>
      <c r="BHO115" s="3"/>
      <c r="BHP115" s="3"/>
      <c r="BHQ115" s="3"/>
      <c r="BHR115" s="3"/>
      <c r="BHS115" s="3"/>
      <c r="BHT115" s="3"/>
      <c r="BHU115" s="3"/>
      <c r="BHV115" s="3"/>
      <c r="BHW115" s="3"/>
      <c r="BHX115" s="3"/>
      <c r="BHY115" s="3"/>
      <c r="BHZ115" s="3"/>
      <c r="BIA115" s="3"/>
      <c r="BIB115" s="3"/>
      <c r="BIC115" s="3"/>
      <c r="BID115" s="3"/>
      <c r="BIE115" s="3"/>
      <c r="BIF115" s="3"/>
      <c r="BIG115" s="3"/>
      <c r="BIH115" s="3"/>
      <c r="BII115" s="3"/>
      <c r="BIJ115" s="3"/>
      <c r="BIK115" s="3"/>
      <c r="BIL115" s="3"/>
      <c r="BIM115" s="3"/>
      <c r="BIN115" s="3"/>
      <c r="BIO115" s="3"/>
      <c r="BIP115" s="3"/>
      <c r="BIQ115" s="3"/>
      <c r="BIR115" s="3"/>
      <c r="BIS115" s="3"/>
      <c r="BIT115" s="3"/>
      <c r="BIU115" s="3"/>
      <c r="BIV115" s="3"/>
      <c r="BIW115" s="3"/>
      <c r="BIX115" s="3"/>
      <c r="BIY115" s="3"/>
      <c r="BIZ115" s="3"/>
      <c r="BJA115" s="3"/>
      <c r="BJB115" s="3"/>
      <c r="BJC115" s="3"/>
      <c r="BJD115" s="3"/>
      <c r="BJE115" s="3"/>
      <c r="BJF115" s="3"/>
      <c r="BJG115" s="3"/>
      <c r="BJH115" s="3"/>
      <c r="BJI115" s="3"/>
      <c r="BJJ115" s="3"/>
      <c r="BJK115" s="3"/>
      <c r="BJL115" s="3"/>
      <c r="BJM115" s="3"/>
      <c r="BJN115" s="3"/>
      <c r="BJO115" s="3"/>
      <c r="BJP115" s="3"/>
      <c r="BJQ115" s="3"/>
      <c r="BJR115" s="3"/>
      <c r="BJS115" s="3"/>
      <c r="BJT115" s="3"/>
      <c r="BJU115" s="3"/>
      <c r="BJV115" s="3"/>
      <c r="BJW115" s="3"/>
      <c r="BJX115" s="3"/>
      <c r="BJY115" s="3"/>
      <c r="BJZ115" s="3"/>
      <c r="BKA115" s="3"/>
      <c r="BKB115" s="3"/>
      <c r="BKC115" s="3"/>
      <c r="BKD115" s="3"/>
      <c r="BKE115" s="3"/>
      <c r="BKF115" s="3"/>
      <c r="BKG115" s="3"/>
      <c r="BKH115" s="3"/>
      <c r="BKI115" s="3"/>
      <c r="BKJ115" s="3"/>
      <c r="BKK115" s="3"/>
      <c r="BKL115" s="3"/>
      <c r="BKM115" s="3"/>
      <c r="BKN115" s="3"/>
      <c r="BKO115" s="3"/>
      <c r="BKP115" s="3"/>
      <c r="BKQ115" s="3"/>
      <c r="BKR115" s="3"/>
      <c r="BKS115" s="3"/>
      <c r="BKT115" s="3"/>
      <c r="BKU115" s="3"/>
      <c r="BKV115" s="3"/>
      <c r="BKW115" s="3"/>
      <c r="BKX115" s="3"/>
      <c r="BKY115" s="3"/>
      <c r="BKZ115" s="3"/>
      <c r="BLA115" s="3"/>
      <c r="BLB115" s="3"/>
      <c r="BLC115" s="3"/>
      <c r="BLD115" s="3"/>
      <c r="BLE115" s="3"/>
      <c r="BLF115" s="3"/>
      <c r="BLG115" s="3"/>
      <c r="BLH115" s="3"/>
      <c r="BLI115" s="3"/>
      <c r="BLJ115" s="3"/>
      <c r="BLK115" s="3"/>
      <c r="BLL115" s="3"/>
      <c r="BLM115" s="3"/>
      <c r="BLN115" s="3"/>
      <c r="BLO115" s="3"/>
      <c r="BLP115" s="3"/>
      <c r="BLQ115" s="3"/>
      <c r="BLR115" s="3"/>
      <c r="BLS115" s="3"/>
      <c r="BLT115" s="3"/>
      <c r="BLU115" s="3"/>
      <c r="BLV115" s="3"/>
      <c r="BLW115" s="3"/>
      <c r="BLX115" s="3"/>
      <c r="BLY115" s="3"/>
      <c r="BLZ115" s="3"/>
      <c r="BMA115" s="3"/>
      <c r="BMB115" s="3"/>
      <c r="BMC115" s="3"/>
      <c r="BMD115" s="3"/>
      <c r="BME115" s="3"/>
      <c r="BMF115" s="3"/>
      <c r="BMG115" s="3"/>
      <c r="BMH115" s="3"/>
      <c r="BMI115" s="3"/>
      <c r="BMJ115" s="3"/>
      <c r="BMK115" s="3"/>
      <c r="BML115" s="3"/>
      <c r="BMM115" s="3"/>
      <c r="BMN115" s="3"/>
      <c r="BMO115" s="3"/>
      <c r="BMP115" s="3"/>
      <c r="BMQ115" s="3"/>
      <c r="BMR115" s="3"/>
      <c r="BMS115" s="3"/>
      <c r="BMT115" s="3"/>
      <c r="BMU115" s="3"/>
      <c r="BMV115" s="3"/>
      <c r="BMW115" s="3"/>
      <c r="BMX115" s="3"/>
      <c r="BMY115" s="3"/>
      <c r="BMZ115" s="3"/>
      <c r="BNA115" s="3"/>
      <c r="BNB115" s="3"/>
      <c r="BNC115" s="3"/>
      <c r="BND115" s="3"/>
      <c r="BNE115" s="3"/>
      <c r="BNF115" s="3"/>
      <c r="BNG115" s="3"/>
      <c r="BNH115" s="3"/>
      <c r="BNI115" s="3"/>
      <c r="BNJ115" s="3"/>
      <c r="BNK115" s="3"/>
      <c r="BNL115" s="3"/>
      <c r="BNM115" s="3"/>
      <c r="BNN115" s="3"/>
      <c r="BNO115" s="3"/>
      <c r="BNP115" s="3"/>
      <c r="BNQ115" s="3"/>
      <c r="BNR115" s="3"/>
      <c r="BNS115" s="3"/>
      <c r="BNT115" s="3"/>
      <c r="BNU115" s="3"/>
      <c r="BNV115" s="3"/>
      <c r="BNW115" s="3"/>
      <c r="BNX115" s="3"/>
      <c r="BNY115" s="3"/>
      <c r="BNZ115" s="3"/>
      <c r="BOA115" s="3"/>
      <c r="BOB115" s="3"/>
      <c r="BOC115" s="3"/>
      <c r="BOD115" s="3"/>
      <c r="BOE115" s="3"/>
      <c r="BOF115" s="3"/>
      <c r="BOG115" s="3"/>
      <c r="BOH115" s="3"/>
      <c r="BOI115" s="3"/>
      <c r="BOJ115" s="3"/>
      <c r="BOK115" s="3"/>
      <c r="BOL115" s="3"/>
      <c r="BOM115" s="3"/>
      <c r="BON115" s="3"/>
      <c r="BOO115" s="3"/>
      <c r="BOP115" s="3"/>
      <c r="BOQ115" s="3"/>
      <c r="BOR115" s="3"/>
      <c r="BOS115" s="3"/>
      <c r="BOT115" s="3"/>
      <c r="BOU115" s="3"/>
      <c r="BOV115" s="3"/>
      <c r="BOW115" s="3"/>
      <c r="BOX115" s="3"/>
      <c r="BOY115" s="3"/>
      <c r="BOZ115" s="3"/>
      <c r="BPA115" s="3"/>
      <c r="BPB115" s="3"/>
      <c r="BPC115" s="3"/>
      <c r="BPD115" s="3"/>
      <c r="BPE115" s="3"/>
      <c r="BPF115" s="3"/>
      <c r="BPG115" s="3"/>
      <c r="BPH115" s="3"/>
      <c r="BPI115" s="3"/>
      <c r="BPJ115" s="3"/>
      <c r="BPK115" s="3"/>
      <c r="BPL115" s="3"/>
      <c r="BPM115" s="3"/>
      <c r="BPN115" s="3"/>
      <c r="BPO115" s="3"/>
      <c r="BPP115" s="3"/>
      <c r="BPQ115" s="3"/>
      <c r="BPR115" s="3"/>
      <c r="BPS115" s="3"/>
      <c r="BPT115" s="3"/>
      <c r="BPU115" s="3"/>
      <c r="BPV115" s="3"/>
      <c r="BPW115" s="3"/>
      <c r="BPX115" s="3"/>
      <c r="BPY115" s="3"/>
      <c r="BPZ115" s="3"/>
      <c r="BQA115" s="3"/>
      <c r="BQB115" s="3"/>
      <c r="BQC115" s="3"/>
      <c r="BQD115" s="3"/>
      <c r="BQE115" s="3"/>
      <c r="BQF115" s="3"/>
      <c r="BQG115" s="3"/>
      <c r="BQH115" s="3"/>
      <c r="BQI115" s="3"/>
      <c r="BQJ115" s="3"/>
      <c r="BQK115" s="3"/>
      <c r="BQL115" s="3"/>
      <c r="BQM115" s="3"/>
      <c r="BQN115" s="3"/>
      <c r="BQO115" s="3"/>
      <c r="BQP115" s="3"/>
      <c r="BQQ115" s="3"/>
      <c r="BQR115" s="3"/>
      <c r="BQS115" s="3"/>
      <c r="BQT115" s="3"/>
      <c r="BQU115" s="3"/>
      <c r="BQV115" s="3"/>
      <c r="BQW115" s="3"/>
      <c r="BQX115" s="3"/>
      <c r="BQY115" s="3"/>
      <c r="BQZ115" s="3"/>
      <c r="BRA115" s="3"/>
      <c r="BRB115" s="3"/>
      <c r="BRC115" s="3"/>
      <c r="BRD115" s="3"/>
      <c r="BRE115" s="3"/>
      <c r="BRF115" s="3"/>
      <c r="BRG115" s="3"/>
      <c r="BRH115" s="3"/>
      <c r="BRI115" s="3"/>
      <c r="BRJ115" s="3"/>
      <c r="BRK115" s="3"/>
      <c r="BRL115" s="3"/>
      <c r="BRM115" s="3"/>
      <c r="BRN115" s="3"/>
      <c r="BRO115" s="3"/>
      <c r="BRP115" s="3"/>
      <c r="BRQ115" s="3"/>
      <c r="BRR115" s="3"/>
      <c r="BRS115" s="3"/>
      <c r="BRT115" s="3"/>
      <c r="BRU115" s="3"/>
      <c r="BRV115" s="3"/>
      <c r="BRW115" s="3"/>
      <c r="BRX115" s="3"/>
      <c r="BRY115" s="3"/>
      <c r="BRZ115" s="3"/>
      <c r="BSA115" s="3"/>
      <c r="BSB115" s="3"/>
      <c r="BSC115" s="3"/>
      <c r="BSD115" s="3"/>
      <c r="BSE115" s="3"/>
      <c r="BSF115" s="3"/>
      <c r="BSG115" s="3"/>
      <c r="BSH115" s="3"/>
      <c r="BSI115" s="3"/>
      <c r="BSJ115" s="3"/>
      <c r="BSK115" s="3"/>
      <c r="BSL115" s="3"/>
      <c r="BSM115" s="3"/>
      <c r="BSN115" s="3"/>
      <c r="BSO115" s="3"/>
      <c r="BSP115" s="3"/>
      <c r="BSQ115" s="3"/>
      <c r="BSR115" s="3"/>
      <c r="BSS115" s="3"/>
      <c r="BST115" s="3"/>
      <c r="BSU115" s="3"/>
      <c r="BSV115" s="3"/>
      <c r="BSW115" s="3"/>
      <c r="BSX115" s="3"/>
      <c r="BSY115" s="3"/>
      <c r="BSZ115" s="3"/>
      <c r="BTA115" s="3"/>
      <c r="BTB115" s="3"/>
      <c r="BTC115" s="3"/>
      <c r="BTD115" s="3"/>
      <c r="BTE115" s="3"/>
      <c r="BTF115" s="3"/>
      <c r="BTG115" s="3"/>
      <c r="BTH115" s="3"/>
      <c r="BTI115" s="3"/>
      <c r="BTJ115" s="3"/>
      <c r="BTK115" s="3"/>
      <c r="BTL115" s="3"/>
      <c r="BTM115" s="3"/>
      <c r="BTN115" s="3"/>
      <c r="BTO115" s="3"/>
      <c r="BTP115" s="3"/>
      <c r="BTQ115" s="3"/>
      <c r="BTR115" s="3"/>
      <c r="BTS115" s="3"/>
      <c r="BTT115" s="3"/>
      <c r="BTU115" s="3"/>
      <c r="BTV115" s="3"/>
      <c r="BTW115" s="3"/>
      <c r="BTX115" s="3"/>
      <c r="BTY115" s="3"/>
      <c r="BTZ115" s="3"/>
      <c r="BUA115" s="3"/>
      <c r="BUB115" s="3"/>
      <c r="BUC115" s="3"/>
      <c r="BUD115" s="3"/>
      <c r="BUE115" s="3"/>
      <c r="BUF115" s="3"/>
      <c r="BUG115" s="3"/>
      <c r="BUH115" s="3"/>
      <c r="BUI115" s="3"/>
      <c r="BUJ115" s="3"/>
      <c r="BUK115" s="3"/>
      <c r="BUL115" s="3"/>
      <c r="BUM115" s="3"/>
      <c r="BUN115" s="3"/>
      <c r="BUO115" s="3"/>
      <c r="BUP115" s="3"/>
      <c r="BUQ115" s="3"/>
      <c r="BUR115" s="3"/>
      <c r="BUS115" s="3"/>
      <c r="BUT115" s="3"/>
      <c r="BUU115" s="3"/>
      <c r="BUV115" s="3"/>
      <c r="BUW115" s="3"/>
      <c r="BUX115" s="3"/>
      <c r="BUY115" s="3"/>
      <c r="BUZ115" s="3"/>
      <c r="BVA115" s="3"/>
      <c r="BVB115" s="3"/>
      <c r="BVC115" s="3"/>
      <c r="BVD115" s="3"/>
      <c r="BVE115" s="3"/>
      <c r="BVF115" s="3"/>
      <c r="BVG115" s="3"/>
      <c r="BVH115" s="3"/>
      <c r="BVI115" s="3"/>
      <c r="BVJ115" s="3"/>
      <c r="BVK115" s="3"/>
      <c r="BVL115" s="3"/>
      <c r="BVM115" s="3"/>
      <c r="BVN115" s="3"/>
      <c r="BVO115" s="3"/>
      <c r="BVP115" s="3"/>
      <c r="BVQ115" s="3"/>
      <c r="BVR115" s="3"/>
      <c r="BVS115" s="3"/>
      <c r="BVT115" s="3"/>
      <c r="BVU115" s="3"/>
      <c r="BVV115" s="3"/>
      <c r="BVW115" s="3"/>
      <c r="BVX115" s="3"/>
      <c r="BVY115" s="3"/>
      <c r="BVZ115" s="3"/>
      <c r="BWA115" s="3"/>
      <c r="BWB115" s="3"/>
      <c r="BWC115" s="3"/>
      <c r="BWD115" s="3"/>
      <c r="BWE115" s="3"/>
      <c r="BWF115" s="3"/>
      <c r="BWG115" s="3"/>
      <c r="BWH115" s="3"/>
      <c r="BWI115" s="3"/>
      <c r="BWJ115" s="3"/>
      <c r="BWK115" s="3"/>
      <c r="BWL115" s="3"/>
      <c r="BWM115" s="3"/>
      <c r="BWN115" s="3"/>
      <c r="BWO115" s="3"/>
      <c r="BWP115" s="3"/>
      <c r="BWQ115" s="3"/>
      <c r="BWR115" s="3"/>
      <c r="BWS115" s="3"/>
      <c r="BWT115" s="3"/>
      <c r="BWU115" s="3"/>
      <c r="BWV115" s="3"/>
      <c r="BWW115" s="3"/>
      <c r="BWX115" s="3"/>
      <c r="BWY115" s="3"/>
      <c r="BWZ115" s="3"/>
      <c r="BXA115" s="3"/>
      <c r="BXB115" s="3"/>
      <c r="BXC115" s="3"/>
      <c r="BXD115" s="3"/>
      <c r="BXE115" s="3"/>
      <c r="BXF115" s="3"/>
      <c r="BXG115" s="3"/>
      <c r="BXH115" s="3"/>
      <c r="BXI115" s="3"/>
      <c r="BXJ115" s="3"/>
      <c r="BXK115" s="3"/>
      <c r="BXL115" s="3"/>
      <c r="BXM115" s="3"/>
      <c r="BXN115" s="3"/>
      <c r="BXO115" s="3"/>
      <c r="BXP115" s="3"/>
      <c r="BXQ115" s="3"/>
      <c r="BXR115" s="3"/>
      <c r="BXS115" s="3"/>
      <c r="BXT115" s="3"/>
      <c r="BXU115" s="3"/>
      <c r="BXV115" s="3"/>
      <c r="BXW115" s="3"/>
      <c r="BXX115" s="3"/>
      <c r="BXY115" s="3"/>
      <c r="BXZ115" s="3"/>
      <c r="BYA115" s="3"/>
      <c r="BYB115" s="3"/>
      <c r="BYC115" s="3"/>
      <c r="BYD115" s="3"/>
      <c r="BYE115" s="3"/>
      <c r="BYF115" s="3"/>
      <c r="BYG115" s="3"/>
      <c r="BYH115" s="3"/>
      <c r="BYI115" s="3"/>
      <c r="BYJ115" s="3"/>
      <c r="BYK115" s="3"/>
      <c r="BYL115" s="3"/>
      <c r="BYM115" s="3"/>
      <c r="BYN115" s="3"/>
      <c r="BYO115" s="3"/>
      <c r="BYP115" s="3"/>
      <c r="BYQ115" s="3"/>
      <c r="BYR115" s="3"/>
      <c r="BYS115" s="3"/>
      <c r="BYT115" s="3"/>
      <c r="BYU115" s="3"/>
      <c r="BYV115" s="3"/>
      <c r="BYW115" s="3"/>
      <c r="BYX115" s="3"/>
      <c r="BYY115" s="3"/>
      <c r="BYZ115" s="3"/>
      <c r="BZA115" s="3"/>
      <c r="BZB115" s="3"/>
      <c r="BZC115" s="3"/>
      <c r="BZD115" s="3"/>
      <c r="BZE115" s="3"/>
      <c r="BZF115" s="3"/>
      <c r="BZG115" s="3"/>
      <c r="BZH115" s="3"/>
      <c r="BZI115" s="3"/>
      <c r="BZJ115" s="3"/>
      <c r="BZK115" s="3"/>
      <c r="BZL115" s="3"/>
      <c r="BZM115" s="3"/>
      <c r="BZN115" s="3"/>
      <c r="BZO115" s="3"/>
      <c r="BZP115" s="3"/>
      <c r="BZQ115" s="3"/>
      <c r="BZR115" s="3"/>
      <c r="BZS115" s="3"/>
      <c r="BZT115" s="3"/>
      <c r="BZU115" s="3"/>
      <c r="BZV115" s="3"/>
      <c r="BZW115" s="3"/>
      <c r="BZX115" s="3"/>
      <c r="BZY115" s="3"/>
      <c r="BZZ115" s="3"/>
      <c r="CAA115" s="3"/>
      <c r="CAB115" s="3"/>
      <c r="CAC115" s="3"/>
      <c r="CAD115" s="3"/>
      <c r="CAE115" s="3"/>
      <c r="CAF115" s="3"/>
      <c r="CAG115" s="3"/>
      <c r="CAH115" s="3"/>
      <c r="CAI115" s="3"/>
      <c r="CAJ115" s="3"/>
      <c r="CAK115" s="3"/>
      <c r="CAL115" s="3"/>
      <c r="CAM115" s="3"/>
      <c r="CAN115" s="3"/>
      <c r="CAO115" s="3"/>
      <c r="CAP115" s="3"/>
      <c r="CAQ115" s="3"/>
      <c r="CAR115" s="3"/>
      <c r="CAS115" s="3"/>
      <c r="CAT115" s="3"/>
      <c r="CAU115" s="3"/>
      <c r="CAV115" s="3"/>
      <c r="CAW115" s="3"/>
      <c r="CAX115" s="3"/>
      <c r="CAY115" s="3"/>
      <c r="CAZ115" s="3"/>
      <c r="CBA115" s="3"/>
      <c r="CBB115" s="3"/>
      <c r="CBC115" s="3"/>
      <c r="CBD115" s="3"/>
      <c r="CBE115" s="3"/>
      <c r="CBF115" s="3"/>
      <c r="CBG115" s="3"/>
      <c r="CBH115" s="3"/>
      <c r="CBI115" s="3"/>
      <c r="CBJ115" s="3"/>
      <c r="CBK115" s="3"/>
      <c r="CBL115" s="3"/>
      <c r="CBM115" s="3"/>
      <c r="CBN115" s="3"/>
      <c r="CBO115" s="3"/>
      <c r="CBP115" s="3"/>
      <c r="CBQ115" s="3"/>
      <c r="CBR115" s="3"/>
      <c r="CBS115" s="3"/>
      <c r="CBT115" s="3"/>
      <c r="CBU115" s="3"/>
      <c r="CBV115" s="3"/>
      <c r="CBW115" s="3"/>
      <c r="CBX115" s="3"/>
      <c r="CBY115" s="3"/>
      <c r="CBZ115" s="3"/>
      <c r="CCA115" s="3"/>
      <c r="CCB115" s="3"/>
      <c r="CCC115" s="3"/>
      <c r="CCD115" s="3"/>
      <c r="CCE115" s="3"/>
      <c r="CCF115" s="3"/>
      <c r="CCG115" s="3"/>
      <c r="CCH115" s="3"/>
      <c r="CCI115" s="3"/>
      <c r="CCJ115" s="3"/>
      <c r="CCK115" s="3"/>
      <c r="CCL115" s="3"/>
      <c r="CCM115" s="3"/>
      <c r="CCN115" s="3"/>
      <c r="CCO115" s="3"/>
      <c r="CCP115" s="3"/>
      <c r="CCQ115" s="3"/>
      <c r="CCR115" s="3"/>
      <c r="CCS115" s="3"/>
      <c r="CCT115" s="3"/>
      <c r="CCU115" s="3"/>
      <c r="CCV115" s="3"/>
      <c r="CCW115" s="3"/>
      <c r="CCX115" s="3"/>
      <c r="CCY115" s="3"/>
      <c r="CCZ115" s="3"/>
      <c r="CDA115" s="3"/>
      <c r="CDB115" s="3"/>
      <c r="CDC115" s="3"/>
      <c r="CDD115" s="3"/>
      <c r="CDE115" s="3"/>
      <c r="CDF115" s="3"/>
      <c r="CDG115" s="3"/>
      <c r="CDH115" s="3"/>
      <c r="CDI115" s="3"/>
      <c r="CDJ115" s="3"/>
      <c r="CDK115" s="3"/>
      <c r="CDL115" s="3"/>
      <c r="CDM115" s="3"/>
      <c r="CDN115" s="3"/>
      <c r="CDO115" s="3"/>
      <c r="CDP115" s="3"/>
      <c r="CDQ115" s="3"/>
      <c r="CDR115" s="3"/>
      <c r="CDS115" s="3"/>
      <c r="CDT115" s="3"/>
      <c r="CDU115" s="3"/>
      <c r="CDV115" s="3"/>
      <c r="CDW115" s="3"/>
      <c r="CDX115" s="3"/>
      <c r="CDY115" s="3"/>
      <c r="CDZ115" s="3"/>
      <c r="CEA115" s="3"/>
      <c r="CEB115" s="3"/>
      <c r="CEC115" s="3"/>
      <c r="CED115" s="3"/>
      <c r="CEE115" s="3"/>
      <c r="CEF115" s="3"/>
      <c r="CEG115" s="3"/>
      <c r="CEH115" s="3"/>
      <c r="CEI115" s="3"/>
      <c r="CEJ115" s="3"/>
      <c r="CEK115" s="3"/>
      <c r="CEL115" s="3"/>
      <c r="CEM115" s="3"/>
      <c r="CEN115" s="3"/>
      <c r="CEO115" s="3"/>
      <c r="CEP115" s="3"/>
      <c r="CEQ115" s="3"/>
      <c r="CER115" s="3"/>
      <c r="CES115" s="3"/>
      <c r="CET115" s="3"/>
      <c r="CEU115" s="3"/>
      <c r="CEV115" s="3"/>
      <c r="CEW115" s="3"/>
      <c r="CEX115" s="3"/>
      <c r="CEY115" s="3"/>
      <c r="CEZ115" s="3"/>
      <c r="CFA115" s="3"/>
      <c r="CFB115" s="3"/>
      <c r="CFC115" s="3"/>
      <c r="CFD115" s="3"/>
      <c r="CFE115" s="3"/>
      <c r="CFF115" s="3"/>
      <c r="CFG115" s="3"/>
      <c r="CFH115" s="3"/>
      <c r="CFI115" s="3"/>
      <c r="CFJ115" s="3"/>
      <c r="CFK115" s="3"/>
      <c r="CFL115" s="3"/>
      <c r="CFM115" s="3"/>
      <c r="CFN115" s="3"/>
      <c r="CFO115" s="3"/>
      <c r="CFP115" s="3"/>
      <c r="CFQ115" s="3"/>
      <c r="CFR115" s="3"/>
      <c r="CFS115" s="3"/>
      <c r="CFT115" s="3"/>
      <c r="CFU115" s="3"/>
      <c r="CFV115" s="3"/>
      <c r="CFW115" s="3"/>
    </row>
    <row r="116" spans="1:2207" s="6" customFormat="1" ht="24.75" customHeight="1" x14ac:dyDescent="0.25">
      <c r="A116" s="162"/>
      <c r="B116" s="141"/>
      <c r="C116" s="180"/>
      <c r="D116" s="189" t="s">
        <v>58</v>
      </c>
      <c r="E116" s="189"/>
      <c r="F116" s="189"/>
      <c r="G116" s="189"/>
      <c r="H116" s="189"/>
      <c r="I116" s="189"/>
      <c r="J116" s="189"/>
      <c r="K116" s="189"/>
      <c r="L116" s="44">
        <f>SUM(L113:L115)</f>
        <v>32000</v>
      </c>
      <c r="M116" s="44">
        <f>SUM(M113:M115)</f>
        <v>32000</v>
      </c>
      <c r="N116" s="45"/>
      <c r="O116" s="44">
        <f>SUM(O113:O115)</f>
        <v>0</v>
      </c>
      <c r="P116" s="44">
        <f>SUM(P113:P115)</f>
        <v>12000</v>
      </c>
      <c r="Q116" s="44">
        <f>SUM(Q113:Q115)</f>
        <v>13000</v>
      </c>
      <c r="R116" s="44">
        <f>SUM(R113:R115)</f>
        <v>7000</v>
      </c>
      <c r="S116" s="46">
        <v>0.25</v>
      </c>
      <c r="T116" s="46">
        <v>0.25</v>
      </c>
      <c r="U116" s="46">
        <v>0.25</v>
      </c>
      <c r="V116" s="46">
        <v>0.25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  <c r="YT116" s="3"/>
      <c r="YU116" s="3"/>
      <c r="YV116" s="3"/>
      <c r="YW116" s="3"/>
      <c r="YX116" s="3"/>
      <c r="YY116" s="3"/>
      <c r="YZ116" s="3"/>
      <c r="ZA116" s="3"/>
      <c r="ZB116" s="3"/>
      <c r="ZC116" s="3"/>
      <c r="ZD116" s="3"/>
      <c r="ZE116" s="3"/>
      <c r="ZF116" s="3"/>
      <c r="ZG116" s="3"/>
      <c r="ZH116" s="3"/>
      <c r="ZI116" s="3"/>
      <c r="ZJ116" s="3"/>
      <c r="ZK116" s="3"/>
      <c r="ZL116" s="3"/>
      <c r="ZM116" s="3"/>
      <c r="ZN116" s="3"/>
      <c r="ZO116" s="3"/>
      <c r="ZP116" s="3"/>
      <c r="ZQ116" s="3"/>
      <c r="ZR116" s="3"/>
      <c r="ZS116" s="3"/>
      <c r="ZT116" s="3"/>
      <c r="ZU116" s="3"/>
      <c r="ZV116" s="3"/>
      <c r="ZW116" s="3"/>
      <c r="ZX116" s="3"/>
      <c r="ZY116" s="3"/>
      <c r="ZZ116" s="3"/>
      <c r="AAA116" s="3"/>
      <c r="AAB116" s="3"/>
      <c r="AAC116" s="3"/>
      <c r="AAD116" s="3"/>
      <c r="AAE116" s="3"/>
      <c r="AAF116" s="3"/>
      <c r="AAG116" s="3"/>
      <c r="AAH116" s="3"/>
      <c r="AAI116" s="3"/>
      <c r="AAJ116" s="3"/>
      <c r="AAK116" s="3"/>
      <c r="AAL116" s="3"/>
      <c r="AAM116" s="3"/>
      <c r="AAN116" s="3"/>
      <c r="AAO116" s="3"/>
      <c r="AAP116" s="3"/>
      <c r="AAQ116" s="3"/>
      <c r="AAR116" s="3"/>
      <c r="AAS116" s="3"/>
      <c r="AAT116" s="3"/>
      <c r="AAU116" s="3"/>
      <c r="AAV116" s="3"/>
      <c r="AAW116" s="3"/>
      <c r="AAX116" s="3"/>
      <c r="AAY116" s="3"/>
      <c r="AAZ116" s="3"/>
      <c r="ABA116" s="3"/>
      <c r="ABB116" s="3"/>
      <c r="ABC116" s="3"/>
      <c r="ABD116" s="3"/>
      <c r="ABE116" s="3"/>
      <c r="ABF116" s="3"/>
      <c r="ABG116" s="3"/>
      <c r="ABH116" s="3"/>
      <c r="ABI116" s="3"/>
      <c r="ABJ116" s="3"/>
      <c r="ABK116" s="3"/>
      <c r="ABL116" s="3"/>
      <c r="ABM116" s="3"/>
      <c r="ABN116" s="3"/>
      <c r="ABO116" s="3"/>
      <c r="ABP116" s="3"/>
      <c r="ABQ116" s="3"/>
      <c r="ABR116" s="3"/>
      <c r="ABS116" s="3"/>
      <c r="ABT116" s="3"/>
      <c r="ABU116" s="3"/>
      <c r="ABV116" s="3"/>
      <c r="ABW116" s="3"/>
      <c r="ABX116" s="3"/>
      <c r="ABY116" s="3"/>
      <c r="ABZ116" s="3"/>
      <c r="ACA116" s="3"/>
      <c r="ACB116" s="3"/>
      <c r="ACC116" s="3"/>
      <c r="ACD116" s="3"/>
      <c r="ACE116" s="3"/>
      <c r="ACF116" s="3"/>
      <c r="ACG116" s="3"/>
      <c r="ACH116" s="3"/>
      <c r="ACI116" s="3"/>
      <c r="ACJ116" s="3"/>
      <c r="ACK116" s="3"/>
      <c r="ACL116" s="3"/>
      <c r="ACM116" s="3"/>
      <c r="ACN116" s="3"/>
      <c r="ACO116" s="3"/>
      <c r="ACP116" s="3"/>
      <c r="ACQ116" s="3"/>
      <c r="ACR116" s="3"/>
      <c r="ACS116" s="3"/>
      <c r="ACT116" s="3"/>
      <c r="ACU116" s="3"/>
      <c r="ACV116" s="3"/>
      <c r="ACW116" s="3"/>
      <c r="ACX116" s="3"/>
      <c r="ACY116" s="3"/>
      <c r="ACZ116" s="3"/>
      <c r="ADA116" s="3"/>
      <c r="ADB116" s="3"/>
      <c r="ADC116" s="3"/>
      <c r="ADD116" s="3"/>
      <c r="ADE116" s="3"/>
      <c r="ADF116" s="3"/>
      <c r="ADG116" s="3"/>
      <c r="ADH116" s="3"/>
      <c r="ADI116" s="3"/>
      <c r="ADJ116" s="3"/>
      <c r="ADK116" s="3"/>
      <c r="ADL116" s="3"/>
      <c r="ADM116" s="3"/>
      <c r="ADN116" s="3"/>
      <c r="ADO116" s="3"/>
      <c r="ADP116" s="3"/>
      <c r="ADQ116" s="3"/>
      <c r="ADR116" s="3"/>
      <c r="ADS116" s="3"/>
      <c r="ADT116" s="3"/>
      <c r="ADU116" s="3"/>
      <c r="ADV116" s="3"/>
      <c r="ADW116" s="3"/>
      <c r="ADX116" s="3"/>
      <c r="ADY116" s="3"/>
      <c r="ADZ116" s="3"/>
      <c r="AEA116" s="3"/>
      <c r="AEB116" s="3"/>
      <c r="AEC116" s="3"/>
      <c r="AED116" s="3"/>
      <c r="AEE116" s="3"/>
      <c r="AEF116" s="3"/>
      <c r="AEG116" s="3"/>
      <c r="AEH116" s="3"/>
      <c r="AEI116" s="3"/>
      <c r="AEJ116" s="3"/>
      <c r="AEK116" s="3"/>
      <c r="AEL116" s="3"/>
      <c r="AEM116" s="3"/>
      <c r="AEN116" s="3"/>
      <c r="AEO116" s="3"/>
      <c r="AEP116" s="3"/>
      <c r="AEQ116" s="3"/>
      <c r="AER116" s="3"/>
      <c r="AES116" s="3"/>
      <c r="AET116" s="3"/>
      <c r="AEU116" s="3"/>
      <c r="AEV116" s="3"/>
      <c r="AEW116" s="3"/>
      <c r="AEX116" s="3"/>
      <c r="AEY116" s="3"/>
      <c r="AEZ116" s="3"/>
      <c r="AFA116" s="3"/>
      <c r="AFB116" s="3"/>
      <c r="AFC116" s="3"/>
      <c r="AFD116" s="3"/>
      <c r="AFE116" s="3"/>
      <c r="AFF116" s="3"/>
      <c r="AFG116" s="3"/>
      <c r="AFH116" s="3"/>
      <c r="AFI116" s="3"/>
      <c r="AFJ116" s="3"/>
      <c r="AFK116" s="3"/>
      <c r="AFL116" s="3"/>
      <c r="AFM116" s="3"/>
      <c r="AFN116" s="3"/>
      <c r="AFO116" s="3"/>
      <c r="AFP116" s="3"/>
      <c r="AFQ116" s="3"/>
      <c r="AFR116" s="3"/>
      <c r="AFS116" s="3"/>
      <c r="AFT116" s="3"/>
      <c r="AFU116" s="3"/>
      <c r="AFV116" s="3"/>
      <c r="AFW116" s="3"/>
      <c r="AFX116" s="3"/>
      <c r="AFY116" s="3"/>
      <c r="AFZ116" s="3"/>
      <c r="AGA116" s="3"/>
      <c r="AGB116" s="3"/>
      <c r="AGC116" s="3"/>
      <c r="AGD116" s="3"/>
      <c r="AGE116" s="3"/>
      <c r="AGF116" s="3"/>
      <c r="AGG116" s="3"/>
      <c r="AGH116" s="3"/>
      <c r="AGI116" s="3"/>
      <c r="AGJ116" s="3"/>
      <c r="AGK116" s="3"/>
      <c r="AGL116" s="3"/>
      <c r="AGM116" s="3"/>
      <c r="AGN116" s="3"/>
      <c r="AGO116" s="3"/>
      <c r="AGP116" s="3"/>
      <c r="AGQ116" s="3"/>
      <c r="AGR116" s="3"/>
      <c r="AGS116" s="3"/>
      <c r="AGT116" s="3"/>
      <c r="AGU116" s="3"/>
      <c r="AGV116" s="3"/>
      <c r="AGW116" s="3"/>
      <c r="AGX116" s="3"/>
      <c r="AGY116" s="3"/>
      <c r="AGZ116" s="3"/>
      <c r="AHA116" s="3"/>
      <c r="AHB116" s="3"/>
      <c r="AHC116" s="3"/>
      <c r="AHD116" s="3"/>
      <c r="AHE116" s="3"/>
      <c r="AHF116" s="3"/>
      <c r="AHG116" s="3"/>
      <c r="AHH116" s="3"/>
      <c r="AHI116" s="3"/>
      <c r="AHJ116" s="3"/>
      <c r="AHK116" s="3"/>
      <c r="AHL116" s="3"/>
      <c r="AHM116" s="3"/>
      <c r="AHN116" s="3"/>
      <c r="AHO116" s="3"/>
      <c r="AHP116" s="3"/>
      <c r="AHQ116" s="3"/>
      <c r="AHR116" s="3"/>
      <c r="AHS116" s="3"/>
      <c r="AHT116" s="3"/>
      <c r="AHU116" s="3"/>
      <c r="AHV116" s="3"/>
      <c r="AHW116" s="3"/>
      <c r="AHX116" s="3"/>
      <c r="AHY116" s="3"/>
      <c r="AHZ116" s="3"/>
      <c r="AIA116" s="3"/>
      <c r="AIB116" s="3"/>
      <c r="AIC116" s="3"/>
      <c r="AID116" s="3"/>
      <c r="AIE116" s="3"/>
      <c r="AIF116" s="3"/>
      <c r="AIG116" s="3"/>
      <c r="AIH116" s="3"/>
      <c r="AII116" s="3"/>
      <c r="AIJ116" s="3"/>
      <c r="AIK116" s="3"/>
      <c r="AIL116" s="3"/>
      <c r="AIM116" s="3"/>
      <c r="AIN116" s="3"/>
      <c r="AIO116" s="3"/>
      <c r="AIP116" s="3"/>
      <c r="AIQ116" s="3"/>
      <c r="AIR116" s="3"/>
      <c r="AIS116" s="3"/>
      <c r="AIT116" s="3"/>
      <c r="AIU116" s="3"/>
      <c r="AIV116" s="3"/>
      <c r="AIW116" s="3"/>
      <c r="AIX116" s="3"/>
      <c r="AIY116" s="3"/>
      <c r="AIZ116" s="3"/>
      <c r="AJA116" s="3"/>
      <c r="AJB116" s="3"/>
      <c r="AJC116" s="3"/>
      <c r="AJD116" s="3"/>
      <c r="AJE116" s="3"/>
      <c r="AJF116" s="3"/>
      <c r="AJG116" s="3"/>
      <c r="AJH116" s="3"/>
      <c r="AJI116" s="3"/>
      <c r="AJJ116" s="3"/>
      <c r="AJK116" s="3"/>
      <c r="AJL116" s="3"/>
      <c r="AJM116" s="3"/>
      <c r="AJN116" s="3"/>
      <c r="AJO116" s="3"/>
      <c r="AJP116" s="3"/>
      <c r="AJQ116" s="3"/>
      <c r="AJR116" s="3"/>
      <c r="AJS116" s="3"/>
      <c r="AJT116" s="3"/>
      <c r="AJU116" s="3"/>
      <c r="AJV116" s="3"/>
      <c r="AJW116" s="3"/>
      <c r="AJX116" s="3"/>
      <c r="AJY116" s="3"/>
      <c r="AJZ116" s="3"/>
      <c r="AKA116" s="3"/>
      <c r="AKB116" s="3"/>
      <c r="AKC116" s="3"/>
      <c r="AKD116" s="3"/>
      <c r="AKE116" s="3"/>
      <c r="AKF116" s="3"/>
      <c r="AKG116" s="3"/>
      <c r="AKH116" s="3"/>
      <c r="AKI116" s="3"/>
      <c r="AKJ116" s="3"/>
      <c r="AKK116" s="3"/>
      <c r="AKL116" s="3"/>
      <c r="AKM116" s="3"/>
      <c r="AKN116" s="3"/>
      <c r="AKO116" s="3"/>
      <c r="AKP116" s="3"/>
      <c r="AKQ116" s="3"/>
      <c r="AKR116" s="3"/>
      <c r="AKS116" s="3"/>
      <c r="AKT116" s="3"/>
      <c r="AKU116" s="3"/>
      <c r="AKV116" s="3"/>
      <c r="AKW116" s="3"/>
      <c r="AKX116" s="3"/>
      <c r="AKY116" s="3"/>
      <c r="AKZ116" s="3"/>
      <c r="ALA116" s="3"/>
      <c r="ALB116" s="3"/>
      <c r="ALC116" s="3"/>
      <c r="ALD116" s="3"/>
      <c r="ALE116" s="3"/>
      <c r="ALF116" s="3"/>
      <c r="ALG116" s="3"/>
      <c r="ALH116" s="3"/>
      <c r="ALI116" s="3"/>
      <c r="ALJ116" s="3"/>
      <c r="ALK116" s="3"/>
      <c r="ALL116" s="3"/>
      <c r="ALM116" s="3"/>
      <c r="ALN116" s="3"/>
      <c r="ALO116" s="3"/>
      <c r="ALP116" s="3"/>
      <c r="ALQ116" s="3"/>
      <c r="ALR116" s="3"/>
      <c r="ALS116" s="3"/>
      <c r="ALT116" s="3"/>
      <c r="ALU116" s="3"/>
      <c r="ALV116" s="3"/>
      <c r="ALW116" s="3"/>
      <c r="ALX116" s="3"/>
      <c r="ALY116" s="3"/>
      <c r="ALZ116" s="3"/>
      <c r="AMA116" s="3"/>
      <c r="AMB116" s="3"/>
      <c r="AMC116" s="3"/>
      <c r="AMD116" s="3"/>
      <c r="AME116" s="3"/>
      <c r="AMF116" s="3"/>
      <c r="AMG116" s="3"/>
      <c r="AMH116" s="3"/>
      <c r="AMI116" s="3"/>
      <c r="AMJ116" s="3"/>
      <c r="AMK116" s="3"/>
      <c r="AML116" s="3"/>
      <c r="AMM116" s="3"/>
      <c r="AMN116" s="3"/>
      <c r="AMO116" s="3"/>
      <c r="AMP116" s="3"/>
      <c r="AMQ116" s="3"/>
      <c r="AMR116" s="3"/>
      <c r="AMS116" s="3"/>
      <c r="AMT116" s="3"/>
      <c r="AMU116" s="3"/>
      <c r="AMV116" s="3"/>
      <c r="AMW116" s="3"/>
      <c r="AMX116" s="3"/>
      <c r="AMY116" s="3"/>
      <c r="AMZ116" s="3"/>
      <c r="ANA116" s="3"/>
      <c r="ANB116" s="3"/>
      <c r="ANC116" s="3"/>
      <c r="AND116" s="3"/>
      <c r="ANE116" s="3"/>
      <c r="ANF116" s="3"/>
      <c r="ANG116" s="3"/>
      <c r="ANH116" s="3"/>
      <c r="ANI116" s="3"/>
      <c r="ANJ116" s="3"/>
      <c r="ANK116" s="3"/>
      <c r="ANL116" s="3"/>
      <c r="ANM116" s="3"/>
      <c r="ANN116" s="3"/>
      <c r="ANO116" s="3"/>
      <c r="ANP116" s="3"/>
      <c r="ANQ116" s="3"/>
      <c r="ANR116" s="3"/>
      <c r="ANS116" s="3"/>
      <c r="ANT116" s="3"/>
      <c r="ANU116" s="3"/>
      <c r="ANV116" s="3"/>
      <c r="ANW116" s="3"/>
      <c r="ANX116" s="3"/>
      <c r="ANY116" s="3"/>
      <c r="ANZ116" s="3"/>
      <c r="AOA116" s="3"/>
      <c r="AOB116" s="3"/>
      <c r="AOC116" s="3"/>
      <c r="AOD116" s="3"/>
      <c r="AOE116" s="3"/>
      <c r="AOF116" s="3"/>
      <c r="AOG116" s="3"/>
      <c r="AOH116" s="3"/>
      <c r="AOI116" s="3"/>
      <c r="AOJ116" s="3"/>
      <c r="AOK116" s="3"/>
      <c r="AOL116" s="3"/>
      <c r="AOM116" s="3"/>
      <c r="AON116" s="3"/>
      <c r="AOO116" s="3"/>
      <c r="AOP116" s="3"/>
      <c r="AOQ116" s="3"/>
      <c r="AOR116" s="3"/>
      <c r="AOS116" s="3"/>
      <c r="AOT116" s="3"/>
      <c r="AOU116" s="3"/>
      <c r="AOV116" s="3"/>
      <c r="AOW116" s="3"/>
      <c r="AOX116" s="3"/>
      <c r="AOY116" s="3"/>
      <c r="AOZ116" s="3"/>
      <c r="APA116" s="3"/>
      <c r="APB116" s="3"/>
      <c r="APC116" s="3"/>
      <c r="APD116" s="3"/>
      <c r="APE116" s="3"/>
      <c r="APF116" s="3"/>
      <c r="APG116" s="3"/>
      <c r="APH116" s="3"/>
      <c r="API116" s="3"/>
      <c r="APJ116" s="3"/>
      <c r="APK116" s="3"/>
      <c r="APL116" s="3"/>
      <c r="APM116" s="3"/>
      <c r="APN116" s="3"/>
      <c r="APO116" s="3"/>
      <c r="APP116" s="3"/>
      <c r="APQ116" s="3"/>
      <c r="APR116" s="3"/>
      <c r="APS116" s="3"/>
      <c r="APT116" s="3"/>
      <c r="APU116" s="3"/>
      <c r="APV116" s="3"/>
      <c r="APW116" s="3"/>
      <c r="APX116" s="3"/>
      <c r="APY116" s="3"/>
      <c r="APZ116" s="3"/>
      <c r="AQA116" s="3"/>
      <c r="AQB116" s="3"/>
      <c r="AQC116" s="3"/>
      <c r="AQD116" s="3"/>
      <c r="AQE116" s="3"/>
      <c r="AQF116" s="3"/>
      <c r="AQG116" s="3"/>
      <c r="AQH116" s="3"/>
      <c r="AQI116" s="3"/>
      <c r="AQJ116" s="3"/>
      <c r="AQK116" s="3"/>
      <c r="AQL116" s="3"/>
      <c r="AQM116" s="3"/>
      <c r="AQN116" s="3"/>
      <c r="AQO116" s="3"/>
      <c r="AQP116" s="3"/>
      <c r="AQQ116" s="3"/>
      <c r="AQR116" s="3"/>
      <c r="AQS116" s="3"/>
      <c r="AQT116" s="3"/>
      <c r="AQU116" s="3"/>
      <c r="AQV116" s="3"/>
      <c r="AQW116" s="3"/>
      <c r="AQX116" s="3"/>
      <c r="AQY116" s="3"/>
      <c r="AQZ116" s="3"/>
      <c r="ARA116" s="3"/>
      <c r="ARB116" s="3"/>
      <c r="ARC116" s="3"/>
      <c r="ARD116" s="3"/>
      <c r="ARE116" s="3"/>
      <c r="ARF116" s="3"/>
      <c r="ARG116" s="3"/>
      <c r="ARH116" s="3"/>
      <c r="ARI116" s="3"/>
      <c r="ARJ116" s="3"/>
      <c r="ARK116" s="3"/>
      <c r="ARL116" s="3"/>
      <c r="ARM116" s="3"/>
      <c r="ARN116" s="3"/>
      <c r="ARO116" s="3"/>
      <c r="ARP116" s="3"/>
      <c r="ARQ116" s="3"/>
      <c r="ARR116" s="3"/>
      <c r="ARS116" s="3"/>
      <c r="ART116" s="3"/>
      <c r="ARU116" s="3"/>
      <c r="ARV116" s="3"/>
      <c r="ARW116" s="3"/>
      <c r="ARX116" s="3"/>
      <c r="ARY116" s="3"/>
      <c r="ARZ116" s="3"/>
      <c r="ASA116" s="3"/>
      <c r="ASB116" s="3"/>
      <c r="ASC116" s="3"/>
      <c r="ASD116" s="3"/>
      <c r="ASE116" s="3"/>
      <c r="ASF116" s="3"/>
      <c r="ASG116" s="3"/>
      <c r="ASH116" s="3"/>
      <c r="ASI116" s="3"/>
      <c r="ASJ116" s="3"/>
      <c r="ASK116" s="3"/>
      <c r="ASL116" s="3"/>
      <c r="ASM116" s="3"/>
      <c r="ASN116" s="3"/>
      <c r="ASO116" s="3"/>
      <c r="ASP116" s="3"/>
      <c r="ASQ116" s="3"/>
      <c r="ASR116" s="3"/>
      <c r="ASS116" s="3"/>
      <c r="AST116" s="3"/>
      <c r="ASU116" s="3"/>
      <c r="ASV116" s="3"/>
      <c r="ASW116" s="3"/>
      <c r="ASX116" s="3"/>
      <c r="ASY116" s="3"/>
      <c r="ASZ116" s="3"/>
      <c r="ATA116" s="3"/>
      <c r="ATB116" s="3"/>
      <c r="ATC116" s="3"/>
      <c r="ATD116" s="3"/>
      <c r="ATE116" s="3"/>
      <c r="ATF116" s="3"/>
      <c r="ATG116" s="3"/>
      <c r="ATH116" s="3"/>
      <c r="ATI116" s="3"/>
      <c r="ATJ116" s="3"/>
      <c r="ATK116" s="3"/>
      <c r="ATL116" s="3"/>
      <c r="ATM116" s="3"/>
      <c r="ATN116" s="3"/>
      <c r="ATO116" s="3"/>
      <c r="ATP116" s="3"/>
      <c r="ATQ116" s="3"/>
      <c r="ATR116" s="3"/>
      <c r="ATS116" s="3"/>
      <c r="ATT116" s="3"/>
      <c r="ATU116" s="3"/>
      <c r="ATV116" s="3"/>
      <c r="ATW116" s="3"/>
      <c r="ATX116" s="3"/>
      <c r="ATY116" s="3"/>
      <c r="ATZ116" s="3"/>
      <c r="AUA116" s="3"/>
      <c r="AUB116" s="3"/>
      <c r="AUC116" s="3"/>
      <c r="AUD116" s="3"/>
      <c r="AUE116" s="3"/>
      <c r="AUF116" s="3"/>
      <c r="AUG116" s="3"/>
      <c r="AUH116" s="3"/>
      <c r="AUI116" s="3"/>
      <c r="AUJ116" s="3"/>
      <c r="AUK116" s="3"/>
      <c r="AUL116" s="3"/>
      <c r="AUM116" s="3"/>
      <c r="AUN116" s="3"/>
      <c r="AUO116" s="3"/>
      <c r="AUP116" s="3"/>
      <c r="AUQ116" s="3"/>
      <c r="AUR116" s="3"/>
      <c r="AUS116" s="3"/>
      <c r="AUT116" s="3"/>
      <c r="AUU116" s="3"/>
      <c r="AUV116" s="3"/>
      <c r="AUW116" s="3"/>
      <c r="AUX116" s="3"/>
      <c r="AUY116" s="3"/>
      <c r="AUZ116" s="3"/>
      <c r="AVA116" s="3"/>
      <c r="AVB116" s="3"/>
      <c r="AVC116" s="3"/>
      <c r="AVD116" s="3"/>
      <c r="AVE116" s="3"/>
      <c r="AVF116" s="3"/>
      <c r="AVG116" s="3"/>
      <c r="AVH116" s="3"/>
      <c r="AVI116" s="3"/>
      <c r="AVJ116" s="3"/>
      <c r="AVK116" s="3"/>
      <c r="AVL116" s="3"/>
      <c r="AVM116" s="3"/>
      <c r="AVN116" s="3"/>
      <c r="AVO116" s="3"/>
      <c r="AVP116" s="3"/>
      <c r="AVQ116" s="3"/>
      <c r="AVR116" s="3"/>
      <c r="AVS116" s="3"/>
      <c r="AVT116" s="3"/>
      <c r="AVU116" s="3"/>
      <c r="AVV116" s="3"/>
      <c r="AVW116" s="3"/>
      <c r="AVX116" s="3"/>
      <c r="AVY116" s="3"/>
      <c r="AVZ116" s="3"/>
      <c r="AWA116" s="3"/>
      <c r="AWB116" s="3"/>
      <c r="AWC116" s="3"/>
      <c r="AWD116" s="3"/>
      <c r="AWE116" s="3"/>
      <c r="AWF116" s="3"/>
      <c r="AWG116" s="3"/>
      <c r="AWH116" s="3"/>
      <c r="AWI116" s="3"/>
      <c r="AWJ116" s="3"/>
      <c r="AWK116" s="3"/>
      <c r="AWL116" s="3"/>
      <c r="AWM116" s="3"/>
      <c r="AWN116" s="3"/>
      <c r="AWO116" s="3"/>
      <c r="AWP116" s="3"/>
      <c r="AWQ116" s="3"/>
      <c r="AWR116" s="3"/>
      <c r="AWS116" s="3"/>
      <c r="AWT116" s="3"/>
      <c r="AWU116" s="3"/>
      <c r="AWV116" s="3"/>
      <c r="AWW116" s="3"/>
      <c r="AWX116" s="3"/>
      <c r="AWY116" s="3"/>
      <c r="AWZ116" s="3"/>
      <c r="AXA116" s="3"/>
      <c r="AXB116" s="3"/>
      <c r="AXC116" s="3"/>
      <c r="AXD116" s="3"/>
      <c r="AXE116" s="3"/>
      <c r="AXF116" s="3"/>
      <c r="AXG116" s="3"/>
      <c r="AXH116" s="3"/>
      <c r="AXI116" s="3"/>
      <c r="AXJ116" s="3"/>
      <c r="AXK116" s="3"/>
      <c r="AXL116" s="3"/>
      <c r="AXM116" s="3"/>
      <c r="AXN116" s="3"/>
      <c r="AXO116" s="3"/>
      <c r="AXP116" s="3"/>
      <c r="AXQ116" s="3"/>
      <c r="AXR116" s="3"/>
      <c r="AXS116" s="3"/>
      <c r="AXT116" s="3"/>
      <c r="AXU116" s="3"/>
      <c r="AXV116" s="3"/>
      <c r="AXW116" s="3"/>
      <c r="AXX116" s="3"/>
      <c r="AXY116" s="3"/>
      <c r="AXZ116" s="3"/>
      <c r="AYA116" s="3"/>
      <c r="AYB116" s="3"/>
      <c r="AYC116" s="3"/>
      <c r="AYD116" s="3"/>
      <c r="AYE116" s="3"/>
      <c r="AYF116" s="3"/>
      <c r="AYG116" s="3"/>
      <c r="AYH116" s="3"/>
      <c r="AYI116" s="3"/>
      <c r="AYJ116" s="3"/>
      <c r="AYK116" s="3"/>
      <c r="AYL116" s="3"/>
      <c r="AYM116" s="3"/>
      <c r="AYN116" s="3"/>
      <c r="AYO116" s="3"/>
      <c r="AYP116" s="3"/>
      <c r="AYQ116" s="3"/>
      <c r="AYR116" s="3"/>
      <c r="AYS116" s="3"/>
      <c r="AYT116" s="3"/>
      <c r="AYU116" s="3"/>
      <c r="AYV116" s="3"/>
      <c r="AYW116" s="3"/>
      <c r="AYX116" s="3"/>
      <c r="AYY116" s="3"/>
      <c r="AYZ116" s="3"/>
      <c r="AZA116" s="3"/>
      <c r="AZB116" s="3"/>
      <c r="AZC116" s="3"/>
      <c r="AZD116" s="3"/>
      <c r="AZE116" s="3"/>
      <c r="AZF116" s="3"/>
      <c r="AZG116" s="3"/>
      <c r="AZH116" s="3"/>
      <c r="AZI116" s="3"/>
      <c r="AZJ116" s="3"/>
      <c r="AZK116" s="3"/>
      <c r="AZL116" s="3"/>
      <c r="AZM116" s="3"/>
      <c r="AZN116" s="3"/>
      <c r="AZO116" s="3"/>
      <c r="AZP116" s="3"/>
      <c r="AZQ116" s="3"/>
      <c r="AZR116" s="3"/>
      <c r="AZS116" s="3"/>
      <c r="AZT116" s="3"/>
      <c r="AZU116" s="3"/>
      <c r="AZV116" s="3"/>
      <c r="AZW116" s="3"/>
      <c r="AZX116" s="3"/>
      <c r="AZY116" s="3"/>
      <c r="AZZ116" s="3"/>
      <c r="BAA116" s="3"/>
      <c r="BAB116" s="3"/>
      <c r="BAC116" s="3"/>
      <c r="BAD116" s="3"/>
      <c r="BAE116" s="3"/>
      <c r="BAF116" s="3"/>
      <c r="BAG116" s="3"/>
      <c r="BAH116" s="3"/>
      <c r="BAI116" s="3"/>
      <c r="BAJ116" s="3"/>
      <c r="BAK116" s="3"/>
      <c r="BAL116" s="3"/>
      <c r="BAM116" s="3"/>
      <c r="BAN116" s="3"/>
      <c r="BAO116" s="3"/>
      <c r="BAP116" s="3"/>
      <c r="BAQ116" s="3"/>
      <c r="BAR116" s="3"/>
      <c r="BAS116" s="3"/>
      <c r="BAT116" s="3"/>
      <c r="BAU116" s="3"/>
      <c r="BAV116" s="3"/>
      <c r="BAW116" s="3"/>
      <c r="BAX116" s="3"/>
      <c r="BAY116" s="3"/>
      <c r="BAZ116" s="3"/>
      <c r="BBA116" s="3"/>
      <c r="BBB116" s="3"/>
      <c r="BBC116" s="3"/>
      <c r="BBD116" s="3"/>
      <c r="BBE116" s="3"/>
      <c r="BBF116" s="3"/>
      <c r="BBG116" s="3"/>
      <c r="BBH116" s="3"/>
      <c r="BBI116" s="3"/>
      <c r="BBJ116" s="3"/>
      <c r="BBK116" s="3"/>
      <c r="BBL116" s="3"/>
      <c r="BBM116" s="3"/>
      <c r="BBN116" s="3"/>
      <c r="BBO116" s="3"/>
      <c r="BBP116" s="3"/>
      <c r="BBQ116" s="3"/>
      <c r="BBR116" s="3"/>
      <c r="BBS116" s="3"/>
      <c r="BBT116" s="3"/>
      <c r="BBU116" s="3"/>
      <c r="BBV116" s="3"/>
      <c r="BBW116" s="3"/>
      <c r="BBX116" s="3"/>
      <c r="BBY116" s="3"/>
      <c r="BBZ116" s="3"/>
      <c r="BCA116" s="3"/>
      <c r="BCB116" s="3"/>
      <c r="BCC116" s="3"/>
      <c r="BCD116" s="3"/>
      <c r="BCE116" s="3"/>
      <c r="BCF116" s="3"/>
      <c r="BCG116" s="3"/>
      <c r="BCH116" s="3"/>
      <c r="BCI116" s="3"/>
      <c r="BCJ116" s="3"/>
      <c r="BCK116" s="3"/>
      <c r="BCL116" s="3"/>
      <c r="BCM116" s="3"/>
      <c r="BCN116" s="3"/>
      <c r="BCO116" s="3"/>
      <c r="BCP116" s="3"/>
      <c r="BCQ116" s="3"/>
      <c r="BCR116" s="3"/>
      <c r="BCS116" s="3"/>
      <c r="BCT116" s="3"/>
      <c r="BCU116" s="3"/>
      <c r="BCV116" s="3"/>
      <c r="BCW116" s="3"/>
      <c r="BCX116" s="3"/>
      <c r="BCY116" s="3"/>
      <c r="BCZ116" s="3"/>
      <c r="BDA116" s="3"/>
      <c r="BDB116" s="3"/>
      <c r="BDC116" s="3"/>
      <c r="BDD116" s="3"/>
      <c r="BDE116" s="3"/>
      <c r="BDF116" s="3"/>
      <c r="BDG116" s="3"/>
      <c r="BDH116" s="3"/>
      <c r="BDI116" s="3"/>
      <c r="BDJ116" s="3"/>
      <c r="BDK116" s="3"/>
      <c r="BDL116" s="3"/>
      <c r="BDM116" s="3"/>
      <c r="BDN116" s="3"/>
      <c r="BDO116" s="3"/>
      <c r="BDP116" s="3"/>
      <c r="BDQ116" s="3"/>
      <c r="BDR116" s="3"/>
      <c r="BDS116" s="3"/>
      <c r="BDT116" s="3"/>
      <c r="BDU116" s="3"/>
      <c r="BDV116" s="3"/>
      <c r="BDW116" s="3"/>
      <c r="BDX116" s="3"/>
      <c r="BDY116" s="3"/>
      <c r="BDZ116" s="3"/>
      <c r="BEA116" s="3"/>
      <c r="BEB116" s="3"/>
      <c r="BEC116" s="3"/>
      <c r="BED116" s="3"/>
      <c r="BEE116" s="3"/>
      <c r="BEF116" s="3"/>
      <c r="BEG116" s="3"/>
      <c r="BEH116" s="3"/>
      <c r="BEI116" s="3"/>
      <c r="BEJ116" s="3"/>
      <c r="BEK116" s="3"/>
      <c r="BEL116" s="3"/>
      <c r="BEM116" s="3"/>
      <c r="BEN116" s="3"/>
      <c r="BEO116" s="3"/>
      <c r="BEP116" s="3"/>
      <c r="BEQ116" s="3"/>
      <c r="BER116" s="3"/>
      <c r="BES116" s="3"/>
      <c r="BET116" s="3"/>
      <c r="BEU116" s="3"/>
      <c r="BEV116" s="3"/>
      <c r="BEW116" s="3"/>
      <c r="BEX116" s="3"/>
      <c r="BEY116" s="3"/>
      <c r="BEZ116" s="3"/>
      <c r="BFA116" s="3"/>
      <c r="BFB116" s="3"/>
      <c r="BFC116" s="3"/>
      <c r="BFD116" s="3"/>
      <c r="BFE116" s="3"/>
      <c r="BFF116" s="3"/>
      <c r="BFG116" s="3"/>
      <c r="BFH116" s="3"/>
      <c r="BFI116" s="3"/>
      <c r="BFJ116" s="3"/>
      <c r="BFK116" s="3"/>
      <c r="BFL116" s="3"/>
      <c r="BFM116" s="3"/>
      <c r="BFN116" s="3"/>
      <c r="BFO116" s="3"/>
      <c r="BFP116" s="3"/>
      <c r="BFQ116" s="3"/>
      <c r="BFR116" s="3"/>
      <c r="BFS116" s="3"/>
      <c r="BFT116" s="3"/>
      <c r="BFU116" s="3"/>
      <c r="BFV116" s="3"/>
      <c r="BFW116" s="3"/>
      <c r="BFX116" s="3"/>
      <c r="BFY116" s="3"/>
      <c r="BFZ116" s="3"/>
      <c r="BGA116" s="3"/>
      <c r="BGB116" s="3"/>
      <c r="BGC116" s="3"/>
      <c r="BGD116" s="3"/>
      <c r="BGE116" s="3"/>
      <c r="BGF116" s="3"/>
      <c r="BGG116" s="3"/>
      <c r="BGH116" s="3"/>
      <c r="BGI116" s="3"/>
      <c r="BGJ116" s="3"/>
      <c r="BGK116" s="3"/>
      <c r="BGL116" s="3"/>
      <c r="BGM116" s="3"/>
      <c r="BGN116" s="3"/>
      <c r="BGO116" s="3"/>
      <c r="BGP116" s="3"/>
      <c r="BGQ116" s="3"/>
      <c r="BGR116" s="3"/>
      <c r="BGS116" s="3"/>
      <c r="BGT116" s="3"/>
      <c r="BGU116" s="3"/>
      <c r="BGV116" s="3"/>
      <c r="BGW116" s="3"/>
      <c r="BGX116" s="3"/>
      <c r="BGY116" s="3"/>
      <c r="BGZ116" s="3"/>
      <c r="BHA116" s="3"/>
      <c r="BHB116" s="3"/>
      <c r="BHC116" s="3"/>
      <c r="BHD116" s="3"/>
      <c r="BHE116" s="3"/>
      <c r="BHF116" s="3"/>
      <c r="BHG116" s="3"/>
      <c r="BHH116" s="3"/>
      <c r="BHI116" s="3"/>
      <c r="BHJ116" s="3"/>
      <c r="BHK116" s="3"/>
      <c r="BHL116" s="3"/>
      <c r="BHM116" s="3"/>
      <c r="BHN116" s="3"/>
      <c r="BHO116" s="3"/>
      <c r="BHP116" s="3"/>
      <c r="BHQ116" s="3"/>
      <c r="BHR116" s="3"/>
      <c r="BHS116" s="3"/>
      <c r="BHT116" s="3"/>
      <c r="BHU116" s="3"/>
      <c r="BHV116" s="3"/>
      <c r="BHW116" s="3"/>
      <c r="BHX116" s="3"/>
      <c r="BHY116" s="3"/>
      <c r="BHZ116" s="3"/>
      <c r="BIA116" s="3"/>
      <c r="BIB116" s="3"/>
      <c r="BIC116" s="3"/>
      <c r="BID116" s="3"/>
      <c r="BIE116" s="3"/>
      <c r="BIF116" s="3"/>
      <c r="BIG116" s="3"/>
      <c r="BIH116" s="3"/>
      <c r="BII116" s="3"/>
      <c r="BIJ116" s="3"/>
      <c r="BIK116" s="3"/>
      <c r="BIL116" s="3"/>
      <c r="BIM116" s="3"/>
      <c r="BIN116" s="3"/>
      <c r="BIO116" s="3"/>
      <c r="BIP116" s="3"/>
      <c r="BIQ116" s="3"/>
      <c r="BIR116" s="3"/>
      <c r="BIS116" s="3"/>
      <c r="BIT116" s="3"/>
      <c r="BIU116" s="3"/>
      <c r="BIV116" s="3"/>
      <c r="BIW116" s="3"/>
      <c r="BIX116" s="3"/>
      <c r="BIY116" s="3"/>
      <c r="BIZ116" s="3"/>
      <c r="BJA116" s="3"/>
      <c r="BJB116" s="3"/>
      <c r="BJC116" s="3"/>
      <c r="BJD116" s="3"/>
      <c r="BJE116" s="3"/>
      <c r="BJF116" s="3"/>
      <c r="BJG116" s="3"/>
      <c r="BJH116" s="3"/>
      <c r="BJI116" s="3"/>
      <c r="BJJ116" s="3"/>
      <c r="BJK116" s="3"/>
      <c r="BJL116" s="3"/>
      <c r="BJM116" s="3"/>
      <c r="BJN116" s="3"/>
      <c r="BJO116" s="3"/>
      <c r="BJP116" s="3"/>
      <c r="BJQ116" s="3"/>
      <c r="BJR116" s="3"/>
      <c r="BJS116" s="3"/>
      <c r="BJT116" s="3"/>
      <c r="BJU116" s="3"/>
      <c r="BJV116" s="3"/>
      <c r="BJW116" s="3"/>
      <c r="BJX116" s="3"/>
      <c r="BJY116" s="3"/>
      <c r="BJZ116" s="3"/>
      <c r="BKA116" s="3"/>
      <c r="BKB116" s="3"/>
      <c r="BKC116" s="3"/>
      <c r="BKD116" s="3"/>
      <c r="BKE116" s="3"/>
      <c r="BKF116" s="3"/>
      <c r="BKG116" s="3"/>
      <c r="BKH116" s="3"/>
      <c r="BKI116" s="3"/>
      <c r="BKJ116" s="3"/>
      <c r="BKK116" s="3"/>
      <c r="BKL116" s="3"/>
      <c r="BKM116" s="3"/>
      <c r="BKN116" s="3"/>
      <c r="BKO116" s="3"/>
      <c r="BKP116" s="3"/>
      <c r="BKQ116" s="3"/>
      <c r="BKR116" s="3"/>
      <c r="BKS116" s="3"/>
      <c r="BKT116" s="3"/>
      <c r="BKU116" s="3"/>
      <c r="BKV116" s="3"/>
      <c r="BKW116" s="3"/>
      <c r="BKX116" s="3"/>
      <c r="BKY116" s="3"/>
      <c r="BKZ116" s="3"/>
      <c r="BLA116" s="3"/>
      <c r="BLB116" s="3"/>
      <c r="BLC116" s="3"/>
      <c r="BLD116" s="3"/>
      <c r="BLE116" s="3"/>
      <c r="BLF116" s="3"/>
      <c r="BLG116" s="3"/>
      <c r="BLH116" s="3"/>
      <c r="BLI116" s="3"/>
      <c r="BLJ116" s="3"/>
      <c r="BLK116" s="3"/>
      <c r="BLL116" s="3"/>
      <c r="BLM116" s="3"/>
      <c r="BLN116" s="3"/>
      <c r="BLO116" s="3"/>
      <c r="BLP116" s="3"/>
      <c r="BLQ116" s="3"/>
      <c r="BLR116" s="3"/>
      <c r="BLS116" s="3"/>
      <c r="BLT116" s="3"/>
      <c r="BLU116" s="3"/>
      <c r="BLV116" s="3"/>
      <c r="BLW116" s="3"/>
      <c r="BLX116" s="3"/>
      <c r="BLY116" s="3"/>
      <c r="BLZ116" s="3"/>
      <c r="BMA116" s="3"/>
      <c r="BMB116" s="3"/>
      <c r="BMC116" s="3"/>
      <c r="BMD116" s="3"/>
      <c r="BME116" s="3"/>
      <c r="BMF116" s="3"/>
      <c r="BMG116" s="3"/>
      <c r="BMH116" s="3"/>
      <c r="BMI116" s="3"/>
      <c r="BMJ116" s="3"/>
      <c r="BMK116" s="3"/>
      <c r="BML116" s="3"/>
      <c r="BMM116" s="3"/>
      <c r="BMN116" s="3"/>
      <c r="BMO116" s="3"/>
      <c r="BMP116" s="3"/>
      <c r="BMQ116" s="3"/>
      <c r="BMR116" s="3"/>
      <c r="BMS116" s="3"/>
      <c r="BMT116" s="3"/>
      <c r="BMU116" s="3"/>
      <c r="BMV116" s="3"/>
      <c r="BMW116" s="3"/>
      <c r="BMX116" s="3"/>
      <c r="BMY116" s="3"/>
      <c r="BMZ116" s="3"/>
      <c r="BNA116" s="3"/>
      <c r="BNB116" s="3"/>
      <c r="BNC116" s="3"/>
      <c r="BND116" s="3"/>
      <c r="BNE116" s="3"/>
      <c r="BNF116" s="3"/>
      <c r="BNG116" s="3"/>
      <c r="BNH116" s="3"/>
      <c r="BNI116" s="3"/>
      <c r="BNJ116" s="3"/>
      <c r="BNK116" s="3"/>
      <c r="BNL116" s="3"/>
      <c r="BNM116" s="3"/>
      <c r="BNN116" s="3"/>
      <c r="BNO116" s="3"/>
      <c r="BNP116" s="3"/>
      <c r="BNQ116" s="3"/>
      <c r="BNR116" s="3"/>
      <c r="BNS116" s="3"/>
      <c r="BNT116" s="3"/>
      <c r="BNU116" s="3"/>
      <c r="BNV116" s="3"/>
      <c r="BNW116" s="3"/>
      <c r="BNX116" s="3"/>
      <c r="BNY116" s="3"/>
      <c r="BNZ116" s="3"/>
      <c r="BOA116" s="3"/>
      <c r="BOB116" s="3"/>
      <c r="BOC116" s="3"/>
      <c r="BOD116" s="3"/>
      <c r="BOE116" s="3"/>
      <c r="BOF116" s="3"/>
      <c r="BOG116" s="3"/>
      <c r="BOH116" s="3"/>
      <c r="BOI116" s="3"/>
      <c r="BOJ116" s="3"/>
      <c r="BOK116" s="3"/>
      <c r="BOL116" s="3"/>
      <c r="BOM116" s="3"/>
      <c r="BON116" s="3"/>
      <c r="BOO116" s="3"/>
      <c r="BOP116" s="3"/>
      <c r="BOQ116" s="3"/>
      <c r="BOR116" s="3"/>
      <c r="BOS116" s="3"/>
      <c r="BOT116" s="3"/>
      <c r="BOU116" s="3"/>
      <c r="BOV116" s="3"/>
      <c r="BOW116" s="3"/>
      <c r="BOX116" s="3"/>
      <c r="BOY116" s="3"/>
      <c r="BOZ116" s="3"/>
      <c r="BPA116" s="3"/>
      <c r="BPB116" s="3"/>
      <c r="BPC116" s="3"/>
      <c r="BPD116" s="3"/>
      <c r="BPE116" s="3"/>
      <c r="BPF116" s="3"/>
      <c r="BPG116" s="3"/>
      <c r="BPH116" s="3"/>
      <c r="BPI116" s="3"/>
      <c r="BPJ116" s="3"/>
      <c r="BPK116" s="3"/>
      <c r="BPL116" s="3"/>
      <c r="BPM116" s="3"/>
      <c r="BPN116" s="3"/>
      <c r="BPO116" s="3"/>
      <c r="BPP116" s="3"/>
      <c r="BPQ116" s="3"/>
      <c r="BPR116" s="3"/>
      <c r="BPS116" s="3"/>
      <c r="BPT116" s="3"/>
      <c r="BPU116" s="3"/>
      <c r="BPV116" s="3"/>
      <c r="BPW116" s="3"/>
      <c r="BPX116" s="3"/>
      <c r="BPY116" s="3"/>
      <c r="BPZ116" s="3"/>
      <c r="BQA116" s="3"/>
      <c r="BQB116" s="3"/>
      <c r="BQC116" s="3"/>
      <c r="BQD116" s="3"/>
      <c r="BQE116" s="3"/>
      <c r="BQF116" s="3"/>
      <c r="BQG116" s="3"/>
      <c r="BQH116" s="3"/>
      <c r="BQI116" s="3"/>
      <c r="BQJ116" s="3"/>
      <c r="BQK116" s="3"/>
      <c r="BQL116" s="3"/>
      <c r="BQM116" s="3"/>
      <c r="BQN116" s="3"/>
      <c r="BQO116" s="3"/>
      <c r="BQP116" s="3"/>
      <c r="BQQ116" s="3"/>
      <c r="BQR116" s="3"/>
      <c r="BQS116" s="3"/>
      <c r="BQT116" s="3"/>
      <c r="BQU116" s="3"/>
      <c r="BQV116" s="3"/>
      <c r="BQW116" s="3"/>
      <c r="BQX116" s="3"/>
      <c r="BQY116" s="3"/>
      <c r="BQZ116" s="3"/>
      <c r="BRA116" s="3"/>
      <c r="BRB116" s="3"/>
      <c r="BRC116" s="3"/>
      <c r="BRD116" s="3"/>
      <c r="BRE116" s="3"/>
      <c r="BRF116" s="3"/>
      <c r="BRG116" s="3"/>
      <c r="BRH116" s="3"/>
      <c r="BRI116" s="3"/>
      <c r="BRJ116" s="3"/>
      <c r="BRK116" s="3"/>
      <c r="BRL116" s="3"/>
      <c r="BRM116" s="3"/>
      <c r="BRN116" s="3"/>
      <c r="BRO116" s="3"/>
      <c r="BRP116" s="3"/>
      <c r="BRQ116" s="3"/>
      <c r="BRR116" s="3"/>
      <c r="BRS116" s="3"/>
      <c r="BRT116" s="3"/>
      <c r="BRU116" s="3"/>
      <c r="BRV116" s="3"/>
      <c r="BRW116" s="3"/>
      <c r="BRX116" s="3"/>
      <c r="BRY116" s="3"/>
      <c r="BRZ116" s="3"/>
      <c r="BSA116" s="3"/>
      <c r="BSB116" s="3"/>
      <c r="BSC116" s="3"/>
      <c r="BSD116" s="3"/>
      <c r="BSE116" s="3"/>
      <c r="BSF116" s="3"/>
      <c r="BSG116" s="3"/>
      <c r="BSH116" s="3"/>
      <c r="BSI116" s="3"/>
      <c r="BSJ116" s="3"/>
      <c r="BSK116" s="3"/>
      <c r="BSL116" s="3"/>
      <c r="BSM116" s="3"/>
      <c r="BSN116" s="3"/>
      <c r="BSO116" s="3"/>
      <c r="BSP116" s="3"/>
      <c r="BSQ116" s="3"/>
      <c r="BSR116" s="3"/>
      <c r="BSS116" s="3"/>
      <c r="BST116" s="3"/>
      <c r="BSU116" s="3"/>
      <c r="BSV116" s="3"/>
      <c r="BSW116" s="3"/>
      <c r="BSX116" s="3"/>
      <c r="BSY116" s="3"/>
      <c r="BSZ116" s="3"/>
      <c r="BTA116" s="3"/>
      <c r="BTB116" s="3"/>
      <c r="BTC116" s="3"/>
      <c r="BTD116" s="3"/>
      <c r="BTE116" s="3"/>
      <c r="BTF116" s="3"/>
      <c r="BTG116" s="3"/>
      <c r="BTH116" s="3"/>
      <c r="BTI116" s="3"/>
      <c r="BTJ116" s="3"/>
      <c r="BTK116" s="3"/>
      <c r="BTL116" s="3"/>
      <c r="BTM116" s="3"/>
      <c r="BTN116" s="3"/>
      <c r="BTO116" s="3"/>
      <c r="BTP116" s="3"/>
      <c r="BTQ116" s="3"/>
      <c r="BTR116" s="3"/>
      <c r="BTS116" s="3"/>
      <c r="BTT116" s="3"/>
      <c r="BTU116" s="3"/>
      <c r="BTV116" s="3"/>
      <c r="BTW116" s="3"/>
      <c r="BTX116" s="3"/>
      <c r="BTY116" s="3"/>
      <c r="BTZ116" s="3"/>
      <c r="BUA116" s="3"/>
      <c r="BUB116" s="3"/>
      <c r="BUC116" s="3"/>
      <c r="BUD116" s="3"/>
      <c r="BUE116" s="3"/>
      <c r="BUF116" s="3"/>
      <c r="BUG116" s="3"/>
      <c r="BUH116" s="3"/>
      <c r="BUI116" s="3"/>
      <c r="BUJ116" s="3"/>
      <c r="BUK116" s="3"/>
      <c r="BUL116" s="3"/>
      <c r="BUM116" s="3"/>
      <c r="BUN116" s="3"/>
      <c r="BUO116" s="3"/>
      <c r="BUP116" s="3"/>
      <c r="BUQ116" s="3"/>
      <c r="BUR116" s="3"/>
      <c r="BUS116" s="3"/>
      <c r="BUT116" s="3"/>
      <c r="BUU116" s="3"/>
      <c r="BUV116" s="3"/>
      <c r="BUW116" s="3"/>
      <c r="BUX116" s="3"/>
      <c r="BUY116" s="3"/>
      <c r="BUZ116" s="3"/>
      <c r="BVA116" s="3"/>
      <c r="BVB116" s="3"/>
      <c r="BVC116" s="3"/>
      <c r="BVD116" s="3"/>
      <c r="BVE116" s="3"/>
      <c r="BVF116" s="3"/>
      <c r="BVG116" s="3"/>
      <c r="BVH116" s="3"/>
      <c r="BVI116" s="3"/>
      <c r="BVJ116" s="3"/>
      <c r="BVK116" s="3"/>
      <c r="BVL116" s="3"/>
      <c r="BVM116" s="3"/>
      <c r="BVN116" s="3"/>
      <c r="BVO116" s="3"/>
      <c r="BVP116" s="3"/>
      <c r="BVQ116" s="3"/>
      <c r="BVR116" s="3"/>
      <c r="BVS116" s="3"/>
      <c r="BVT116" s="3"/>
      <c r="BVU116" s="3"/>
      <c r="BVV116" s="3"/>
      <c r="BVW116" s="3"/>
      <c r="BVX116" s="3"/>
      <c r="BVY116" s="3"/>
      <c r="BVZ116" s="3"/>
      <c r="BWA116" s="3"/>
      <c r="BWB116" s="3"/>
      <c r="BWC116" s="3"/>
      <c r="BWD116" s="3"/>
      <c r="BWE116" s="3"/>
      <c r="BWF116" s="3"/>
      <c r="BWG116" s="3"/>
      <c r="BWH116" s="3"/>
      <c r="BWI116" s="3"/>
      <c r="BWJ116" s="3"/>
      <c r="BWK116" s="3"/>
      <c r="BWL116" s="3"/>
      <c r="BWM116" s="3"/>
      <c r="BWN116" s="3"/>
      <c r="BWO116" s="3"/>
      <c r="BWP116" s="3"/>
      <c r="BWQ116" s="3"/>
      <c r="BWR116" s="3"/>
      <c r="BWS116" s="3"/>
      <c r="BWT116" s="3"/>
      <c r="BWU116" s="3"/>
      <c r="BWV116" s="3"/>
      <c r="BWW116" s="3"/>
      <c r="BWX116" s="3"/>
      <c r="BWY116" s="3"/>
      <c r="BWZ116" s="3"/>
      <c r="BXA116" s="3"/>
      <c r="BXB116" s="3"/>
      <c r="BXC116" s="3"/>
      <c r="BXD116" s="3"/>
      <c r="BXE116" s="3"/>
      <c r="BXF116" s="3"/>
      <c r="BXG116" s="3"/>
      <c r="BXH116" s="3"/>
      <c r="BXI116" s="3"/>
      <c r="BXJ116" s="3"/>
      <c r="BXK116" s="3"/>
      <c r="BXL116" s="3"/>
      <c r="BXM116" s="3"/>
      <c r="BXN116" s="3"/>
      <c r="BXO116" s="3"/>
      <c r="BXP116" s="3"/>
      <c r="BXQ116" s="3"/>
      <c r="BXR116" s="3"/>
      <c r="BXS116" s="3"/>
      <c r="BXT116" s="3"/>
      <c r="BXU116" s="3"/>
      <c r="BXV116" s="3"/>
      <c r="BXW116" s="3"/>
      <c r="BXX116" s="3"/>
      <c r="BXY116" s="3"/>
      <c r="BXZ116" s="3"/>
      <c r="BYA116" s="3"/>
      <c r="BYB116" s="3"/>
      <c r="BYC116" s="3"/>
      <c r="BYD116" s="3"/>
      <c r="BYE116" s="3"/>
      <c r="BYF116" s="3"/>
      <c r="BYG116" s="3"/>
      <c r="BYH116" s="3"/>
      <c r="BYI116" s="3"/>
      <c r="BYJ116" s="3"/>
      <c r="BYK116" s="3"/>
      <c r="BYL116" s="3"/>
      <c r="BYM116" s="3"/>
      <c r="BYN116" s="3"/>
      <c r="BYO116" s="3"/>
      <c r="BYP116" s="3"/>
      <c r="BYQ116" s="3"/>
      <c r="BYR116" s="3"/>
      <c r="BYS116" s="3"/>
      <c r="BYT116" s="3"/>
      <c r="BYU116" s="3"/>
      <c r="BYV116" s="3"/>
      <c r="BYW116" s="3"/>
      <c r="BYX116" s="3"/>
      <c r="BYY116" s="3"/>
      <c r="BYZ116" s="3"/>
      <c r="BZA116" s="3"/>
      <c r="BZB116" s="3"/>
      <c r="BZC116" s="3"/>
      <c r="BZD116" s="3"/>
      <c r="BZE116" s="3"/>
      <c r="BZF116" s="3"/>
      <c r="BZG116" s="3"/>
      <c r="BZH116" s="3"/>
      <c r="BZI116" s="3"/>
      <c r="BZJ116" s="3"/>
      <c r="BZK116" s="3"/>
      <c r="BZL116" s="3"/>
      <c r="BZM116" s="3"/>
      <c r="BZN116" s="3"/>
      <c r="BZO116" s="3"/>
      <c r="BZP116" s="3"/>
      <c r="BZQ116" s="3"/>
      <c r="BZR116" s="3"/>
      <c r="BZS116" s="3"/>
      <c r="BZT116" s="3"/>
      <c r="BZU116" s="3"/>
      <c r="BZV116" s="3"/>
      <c r="BZW116" s="3"/>
      <c r="BZX116" s="3"/>
      <c r="BZY116" s="3"/>
      <c r="BZZ116" s="3"/>
      <c r="CAA116" s="3"/>
      <c r="CAB116" s="3"/>
      <c r="CAC116" s="3"/>
      <c r="CAD116" s="3"/>
      <c r="CAE116" s="3"/>
      <c r="CAF116" s="3"/>
      <c r="CAG116" s="3"/>
      <c r="CAH116" s="3"/>
      <c r="CAI116" s="3"/>
      <c r="CAJ116" s="3"/>
      <c r="CAK116" s="3"/>
      <c r="CAL116" s="3"/>
      <c r="CAM116" s="3"/>
      <c r="CAN116" s="3"/>
      <c r="CAO116" s="3"/>
      <c r="CAP116" s="3"/>
      <c r="CAQ116" s="3"/>
      <c r="CAR116" s="3"/>
      <c r="CAS116" s="3"/>
      <c r="CAT116" s="3"/>
      <c r="CAU116" s="3"/>
      <c r="CAV116" s="3"/>
      <c r="CAW116" s="3"/>
      <c r="CAX116" s="3"/>
      <c r="CAY116" s="3"/>
      <c r="CAZ116" s="3"/>
      <c r="CBA116" s="3"/>
      <c r="CBB116" s="3"/>
      <c r="CBC116" s="3"/>
      <c r="CBD116" s="3"/>
      <c r="CBE116" s="3"/>
      <c r="CBF116" s="3"/>
      <c r="CBG116" s="3"/>
      <c r="CBH116" s="3"/>
      <c r="CBI116" s="3"/>
      <c r="CBJ116" s="3"/>
      <c r="CBK116" s="3"/>
      <c r="CBL116" s="3"/>
      <c r="CBM116" s="3"/>
      <c r="CBN116" s="3"/>
      <c r="CBO116" s="3"/>
      <c r="CBP116" s="3"/>
      <c r="CBQ116" s="3"/>
      <c r="CBR116" s="3"/>
      <c r="CBS116" s="3"/>
      <c r="CBT116" s="3"/>
      <c r="CBU116" s="3"/>
      <c r="CBV116" s="3"/>
      <c r="CBW116" s="3"/>
      <c r="CBX116" s="3"/>
      <c r="CBY116" s="3"/>
      <c r="CBZ116" s="3"/>
      <c r="CCA116" s="3"/>
      <c r="CCB116" s="3"/>
      <c r="CCC116" s="3"/>
      <c r="CCD116" s="3"/>
      <c r="CCE116" s="3"/>
      <c r="CCF116" s="3"/>
      <c r="CCG116" s="3"/>
      <c r="CCH116" s="3"/>
      <c r="CCI116" s="3"/>
      <c r="CCJ116" s="3"/>
      <c r="CCK116" s="3"/>
      <c r="CCL116" s="3"/>
      <c r="CCM116" s="3"/>
      <c r="CCN116" s="3"/>
      <c r="CCO116" s="3"/>
      <c r="CCP116" s="3"/>
      <c r="CCQ116" s="3"/>
      <c r="CCR116" s="3"/>
      <c r="CCS116" s="3"/>
      <c r="CCT116" s="3"/>
      <c r="CCU116" s="3"/>
      <c r="CCV116" s="3"/>
      <c r="CCW116" s="3"/>
      <c r="CCX116" s="3"/>
      <c r="CCY116" s="3"/>
      <c r="CCZ116" s="3"/>
      <c r="CDA116" s="3"/>
      <c r="CDB116" s="3"/>
      <c r="CDC116" s="3"/>
      <c r="CDD116" s="3"/>
      <c r="CDE116" s="3"/>
      <c r="CDF116" s="3"/>
      <c r="CDG116" s="3"/>
      <c r="CDH116" s="3"/>
      <c r="CDI116" s="3"/>
      <c r="CDJ116" s="3"/>
      <c r="CDK116" s="3"/>
      <c r="CDL116" s="3"/>
      <c r="CDM116" s="3"/>
      <c r="CDN116" s="3"/>
      <c r="CDO116" s="3"/>
      <c r="CDP116" s="3"/>
      <c r="CDQ116" s="3"/>
      <c r="CDR116" s="3"/>
      <c r="CDS116" s="3"/>
      <c r="CDT116" s="3"/>
      <c r="CDU116" s="3"/>
      <c r="CDV116" s="3"/>
      <c r="CDW116" s="3"/>
      <c r="CDX116" s="3"/>
      <c r="CDY116" s="3"/>
      <c r="CDZ116" s="3"/>
      <c r="CEA116" s="3"/>
      <c r="CEB116" s="3"/>
      <c r="CEC116" s="3"/>
      <c r="CED116" s="3"/>
      <c r="CEE116" s="3"/>
      <c r="CEF116" s="3"/>
      <c r="CEG116" s="3"/>
      <c r="CEH116" s="3"/>
      <c r="CEI116" s="3"/>
      <c r="CEJ116" s="3"/>
      <c r="CEK116" s="3"/>
      <c r="CEL116" s="3"/>
      <c r="CEM116" s="3"/>
      <c r="CEN116" s="3"/>
      <c r="CEO116" s="3"/>
      <c r="CEP116" s="3"/>
      <c r="CEQ116" s="3"/>
      <c r="CER116" s="3"/>
      <c r="CES116" s="3"/>
      <c r="CET116" s="3"/>
      <c r="CEU116" s="3"/>
      <c r="CEV116" s="3"/>
      <c r="CEW116" s="3"/>
      <c r="CEX116" s="3"/>
      <c r="CEY116" s="3"/>
      <c r="CEZ116" s="3"/>
      <c r="CFA116" s="3"/>
      <c r="CFB116" s="3"/>
      <c r="CFC116" s="3"/>
      <c r="CFD116" s="3"/>
      <c r="CFE116" s="3"/>
      <c r="CFF116" s="3"/>
      <c r="CFG116" s="3"/>
      <c r="CFH116" s="3"/>
      <c r="CFI116" s="3"/>
      <c r="CFJ116" s="3"/>
      <c r="CFK116" s="3"/>
      <c r="CFL116" s="3"/>
      <c r="CFM116" s="3"/>
      <c r="CFN116" s="3"/>
      <c r="CFO116" s="3"/>
      <c r="CFP116" s="3"/>
      <c r="CFQ116" s="3"/>
      <c r="CFR116" s="3"/>
      <c r="CFS116" s="3"/>
      <c r="CFT116" s="3"/>
      <c r="CFU116" s="3"/>
      <c r="CFV116" s="3"/>
      <c r="CFW116" s="3"/>
    </row>
    <row r="117" spans="1:2207" ht="24.75" customHeight="1" x14ac:dyDescent="0.25">
      <c r="A117" s="162"/>
      <c r="B117" s="141"/>
      <c r="C117" s="180"/>
      <c r="D117" s="195" t="s">
        <v>47</v>
      </c>
      <c r="E117" s="127"/>
      <c r="F117" s="190" t="s">
        <v>47</v>
      </c>
      <c r="G117" s="190" t="s">
        <v>167</v>
      </c>
      <c r="H117" s="191" t="s">
        <v>48</v>
      </c>
      <c r="I117" s="190" t="s">
        <v>168</v>
      </c>
      <c r="J117" s="190" t="s">
        <v>168</v>
      </c>
      <c r="K117" s="190" t="s">
        <v>168</v>
      </c>
      <c r="L117" s="188">
        <f>O117+P117+Q117+R117</f>
        <v>10000</v>
      </c>
      <c r="M117" s="188">
        <f>L117</f>
        <v>10000</v>
      </c>
      <c r="N117" s="188"/>
      <c r="O117" s="187">
        <v>0</v>
      </c>
      <c r="P117" s="187">
        <v>0</v>
      </c>
      <c r="Q117" s="187">
        <v>5000</v>
      </c>
      <c r="R117" s="187">
        <v>5000</v>
      </c>
      <c r="S117" s="192">
        <v>0.25</v>
      </c>
      <c r="T117" s="192">
        <v>0.25</v>
      </c>
      <c r="U117" s="192">
        <v>0.25</v>
      </c>
      <c r="V117" s="192">
        <v>0.25</v>
      </c>
    </row>
    <row r="118" spans="1:2207" ht="24.75" customHeight="1" x14ac:dyDescent="0.25">
      <c r="A118" s="162"/>
      <c r="B118" s="141"/>
      <c r="C118" s="180"/>
      <c r="D118" s="195"/>
      <c r="E118" s="127"/>
      <c r="F118" s="190"/>
      <c r="G118" s="190"/>
      <c r="H118" s="191"/>
      <c r="I118" s="190"/>
      <c r="J118" s="190"/>
      <c r="K118" s="190"/>
      <c r="L118" s="188"/>
      <c r="M118" s="188"/>
      <c r="N118" s="188"/>
      <c r="O118" s="187"/>
      <c r="P118" s="187"/>
      <c r="Q118" s="187"/>
      <c r="R118" s="187"/>
      <c r="S118" s="193"/>
      <c r="T118" s="193"/>
      <c r="U118" s="193"/>
      <c r="V118" s="193"/>
    </row>
    <row r="119" spans="1:2207" s="1" customFormat="1" ht="24.75" customHeight="1" x14ac:dyDescent="0.25">
      <c r="A119" s="162"/>
      <c r="B119" s="141"/>
      <c r="C119" s="180"/>
      <c r="D119" s="195"/>
      <c r="E119" s="127"/>
      <c r="F119" s="190"/>
      <c r="G119" s="190"/>
      <c r="H119" s="191"/>
      <c r="I119" s="190"/>
      <c r="J119" s="190"/>
      <c r="K119" s="190"/>
      <c r="L119" s="188"/>
      <c r="M119" s="188"/>
      <c r="N119" s="188"/>
      <c r="O119" s="187"/>
      <c r="P119" s="187"/>
      <c r="Q119" s="187"/>
      <c r="R119" s="187"/>
      <c r="S119" s="194"/>
      <c r="T119" s="194"/>
      <c r="U119" s="194"/>
      <c r="V119" s="194"/>
    </row>
    <row r="120" spans="1:2207" s="1" customFormat="1" ht="24.75" customHeight="1" x14ac:dyDescent="0.25">
      <c r="A120" s="162"/>
      <c r="B120" s="141"/>
      <c r="C120" s="180"/>
      <c r="D120" s="189" t="s">
        <v>58</v>
      </c>
      <c r="E120" s="189"/>
      <c r="F120" s="189"/>
      <c r="G120" s="189"/>
      <c r="H120" s="189"/>
      <c r="I120" s="189"/>
      <c r="J120" s="189"/>
      <c r="K120" s="189"/>
      <c r="L120" s="38">
        <f>+L117</f>
        <v>10000</v>
      </c>
      <c r="M120" s="38">
        <f>+M117</f>
        <v>10000</v>
      </c>
      <c r="N120" s="38"/>
      <c r="O120" s="41">
        <f>SUM(O117)</f>
        <v>0</v>
      </c>
      <c r="P120" s="41">
        <f>SUM(P117)</f>
        <v>0</v>
      </c>
      <c r="Q120" s="41">
        <f>SUM(Q117)</f>
        <v>5000</v>
      </c>
      <c r="R120" s="41">
        <f>SUM(R117)</f>
        <v>5000</v>
      </c>
      <c r="S120" s="42">
        <v>0.25</v>
      </c>
      <c r="T120" s="42">
        <v>0.25</v>
      </c>
      <c r="U120" s="42">
        <v>0.25</v>
      </c>
      <c r="V120" s="42">
        <v>0.25</v>
      </c>
    </row>
    <row r="121" spans="1:2207" s="3" customFormat="1" ht="72.75" customHeight="1" x14ac:dyDescent="0.25">
      <c r="A121" s="162"/>
      <c r="B121" s="141"/>
      <c r="C121" s="143" t="s">
        <v>211</v>
      </c>
      <c r="D121" s="152" t="s">
        <v>208</v>
      </c>
      <c r="E121" s="84"/>
      <c r="F121" s="169" t="s">
        <v>174</v>
      </c>
      <c r="G121" s="166" t="s">
        <v>175</v>
      </c>
      <c r="H121" s="111" t="s">
        <v>176</v>
      </c>
      <c r="I121" s="170" t="s">
        <v>177</v>
      </c>
      <c r="J121" s="177" t="s">
        <v>50</v>
      </c>
      <c r="K121" s="164" t="s">
        <v>178</v>
      </c>
      <c r="L121" s="47">
        <f>L122+L123</f>
        <v>209000</v>
      </c>
      <c r="M121" s="47">
        <f>L121</f>
        <v>209000</v>
      </c>
      <c r="N121" s="47"/>
      <c r="O121" s="48">
        <v>0</v>
      </c>
      <c r="P121" s="49">
        <f>M121/3</f>
        <v>69666.666666666672</v>
      </c>
      <c r="Q121" s="49">
        <f t="shared" ref="Q121:R123" si="23">P121</f>
        <v>69666.666666666672</v>
      </c>
      <c r="R121" s="49">
        <f t="shared" si="23"/>
        <v>69666.666666666672</v>
      </c>
      <c r="S121" s="50">
        <v>0.2</v>
      </c>
      <c r="T121" s="50">
        <v>0.2</v>
      </c>
      <c r="U121" s="50">
        <v>0.3</v>
      </c>
      <c r="V121" s="51">
        <v>0.3</v>
      </c>
    </row>
    <row r="122" spans="1:2207" s="3" customFormat="1" ht="87" customHeight="1" x14ac:dyDescent="0.25">
      <c r="A122" s="162"/>
      <c r="B122" s="141"/>
      <c r="C122" s="144"/>
      <c r="D122" s="152"/>
      <c r="E122" s="84"/>
      <c r="F122" s="169"/>
      <c r="G122" s="166"/>
      <c r="H122" s="112" t="s">
        <v>176</v>
      </c>
      <c r="I122" s="170"/>
      <c r="J122" s="177"/>
      <c r="K122" s="164"/>
      <c r="L122" s="52">
        <v>162000</v>
      </c>
      <c r="M122" s="52">
        <f>L122</f>
        <v>162000</v>
      </c>
      <c r="N122" s="53"/>
      <c r="O122" s="139">
        <v>0</v>
      </c>
      <c r="P122" s="54">
        <f>M122/3</f>
        <v>54000</v>
      </c>
      <c r="Q122" s="54">
        <f t="shared" si="23"/>
        <v>54000</v>
      </c>
      <c r="R122" s="54">
        <f t="shared" si="23"/>
        <v>54000</v>
      </c>
      <c r="S122" s="55">
        <v>0.2</v>
      </c>
      <c r="T122" s="55">
        <v>0.2</v>
      </c>
      <c r="U122" s="55">
        <v>0.3</v>
      </c>
      <c r="V122" s="56">
        <v>0.3</v>
      </c>
    </row>
    <row r="123" spans="1:2207" s="3" customFormat="1" ht="88.5" customHeight="1" x14ac:dyDescent="0.25">
      <c r="A123" s="162"/>
      <c r="B123" s="141"/>
      <c r="C123" s="144"/>
      <c r="D123" s="152"/>
      <c r="E123" s="84"/>
      <c r="F123" s="169"/>
      <c r="G123" s="166"/>
      <c r="H123" s="112" t="s">
        <v>179</v>
      </c>
      <c r="I123" s="170"/>
      <c r="J123" s="113" t="s">
        <v>180</v>
      </c>
      <c r="K123" s="112" t="s">
        <v>181</v>
      </c>
      <c r="L123" s="57">
        <v>47000</v>
      </c>
      <c r="M123" s="129">
        <f>L123</f>
        <v>47000</v>
      </c>
      <c r="N123" s="129"/>
      <c r="O123" s="139">
        <v>0</v>
      </c>
      <c r="P123" s="54">
        <f>M123/3</f>
        <v>15666.666666666666</v>
      </c>
      <c r="Q123" s="54">
        <f t="shared" si="23"/>
        <v>15666.666666666666</v>
      </c>
      <c r="R123" s="54">
        <f t="shared" si="23"/>
        <v>15666.666666666666</v>
      </c>
      <c r="S123" s="55">
        <v>0.2</v>
      </c>
      <c r="T123" s="55">
        <v>0.2</v>
      </c>
      <c r="U123" s="55">
        <v>0.3</v>
      </c>
      <c r="V123" s="56">
        <v>0.3</v>
      </c>
    </row>
    <row r="124" spans="1:2207" s="3" customFormat="1" ht="45" customHeight="1" x14ac:dyDescent="0.25">
      <c r="A124" s="162"/>
      <c r="B124" s="141"/>
      <c r="C124" s="144"/>
      <c r="D124" s="152"/>
      <c r="E124" s="84"/>
      <c r="F124" s="169"/>
      <c r="G124" s="166" t="s">
        <v>182</v>
      </c>
      <c r="H124" s="114" t="s">
        <v>183</v>
      </c>
      <c r="I124" s="170"/>
      <c r="J124" s="177" t="s">
        <v>52</v>
      </c>
      <c r="K124" s="164" t="s">
        <v>184</v>
      </c>
      <c r="L124" s="47">
        <f>L125</f>
        <v>5000</v>
      </c>
      <c r="M124" s="47">
        <f>M125</f>
        <v>5000</v>
      </c>
      <c r="N124" s="47"/>
      <c r="O124" s="58">
        <v>0</v>
      </c>
      <c r="P124" s="59">
        <v>0</v>
      </c>
      <c r="Q124" s="59">
        <f>M124</f>
        <v>5000</v>
      </c>
      <c r="R124" s="59">
        <v>0</v>
      </c>
      <c r="S124" s="50">
        <v>0.1</v>
      </c>
      <c r="T124" s="50">
        <v>0.2</v>
      </c>
      <c r="U124" s="50">
        <v>0.4</v>
      </c>
      <c r="V124" s="51">
        <v>0.3</v>
      </c>
    </row>
    <row r="125" spans="1:2207" s="3" customFormat="1" ht="59.25" customHeight="1" x14ac:dyDescent="0.25">
      <c r="A125" s="162"/>
      <c r="B125" s="141"/>
      <c r="C125" s="144"/>
      <c r="D125" s="152"/>
      <c r="E125" s="84"/>
      <c r="F125" s="169"/>
      <c r="G125" s="166"/>
      <c r="H125" s="112" t="s">
        <v>53</v>
      </c>
      <c r="I125" s="170"/>
      <c r="J125" s="177"/>
      <c r="K125" s="164"/>
      <c r="L125" s="60">
        <v>5000</v>
      </c>
      <c r="M125" s="60">
        <v>5000</v>
      </c>
      <c r="N125" s="60"/>
      <c r="O125" s="139">
        <v>0</v>
      </c>
      <c r="P125" s="54">
        <v>0</v>
      </c>
      <c r="Q125" s="54">
        <f>M125</f>
        <v>5000</v>
      </c>
      <c r="R125" s="54">
        <v>0</v>
      </c>
      <c r="S125" s="55">
        <v>0.1</v>
      </c>
      <c r="T125" s="55">
        <v>0.2</v>
      </c>
      <c r="U125" s="55">
        <v>0.4</v>
      </c>
      <c r="V125" s="56">
        <v>0.3</v>
      </c>
    </row>
    <row r="126" spans="1:2207" s="3" customFormat="1" ht="67.5" customHeight="1" x14ac:dyDescent="0.25">
      <c r="A126" s="162"/>
      <c r="B126" s="141"/>
      <c r="C126" s="144"/>
      <c r="D126" s="152"/>
      <c r="E126" s="84"/>
      <c r="F126" s="169"/>
      <c r="G126" s="166" t="s">
        <v>185</v>
      </c>
      <c r="H126" s="115" t="s">
        <v>51</v>
      </c>
      <c r="I126" s="170"/>
      <c r="J126" s="177" t="s">
        <v>186</v>
      </c>
      <c r="K126" s="164" t="s">
        <v>187</v>
      </c>
      <c r="L126" s="61">
        <f>L127</f>
        <v>5000</v>
      </c>
      <c r="M126" s="61">
        <f t="shared" ref="M126" si="24">M127</f>
        <v>5000</v>
      </c>
      <c r="N126" s="61"/>
      <c r="O126" s="58">
        <v>0</v>
      </c>
      <c r="P126" s="59">
        <v>0</v>
      </c>
      <c r="Q126" s="59">
        <v>0</v>
      </c>
      <c r="R126" s="59">
        <f>M126</f>
        <v>5000</v>
      </c>
      <c r="S126" s="50">
        <v>0.1</v>
      </c>
      <c r="T126" s="50">
        <v>0.2</v>
      </c>
      <c r="U126" s="50">
        <v>0.4</v>
      </c>
      <c r="V126" s="51">
        <v>0.3</v>
      </c>
    </row>
    <row r="127" spans="1:2207" s="3" customFormat="1" ht="46.5" customHeight="1" x14ac:dyDescent="0.25">
      <c r="A127" s="162"/>
      <c r="B127" s="141"/>
      <c r="C127" s="144"/>
      <c r="D127" s="152"/>
      <c r="E127" s="84"/>
      <c r="F127" s="169"/>
      <c r="G127" s="166"/>
      <c r="H127" s="112" t="s">
        <v>188</v>
      </c>
      <c r="I127" s="170"/>
      <c r="J127" s="177"/>
      <c r="K127" s="164"/>
      <c r="L127" s="60">
        <v>5000</v>
      </c>
      <c r="M127" s="62">
        <f>L127</f>
        <v>5000</v>
      </c>
      <c r="N127" s="62"/>
      <c r="O127" s="139">
        <v>0</v>
      </c>
      <c r="P127" s="54">
        <v>0</v>
      </c>
      <c r="Q127" s="54">
        <v>0</v>
      </c>
      <c r="R127" s="54">
        <f>M127</f>
        <v>5000</v>
      </c>
      <c r="S127" s="55">
        <v>0.1</v>
      </c>
      <c r="T127" s="55">
        <v>0.2</v>
      </c>
      <c r="U127" s="55">
        <v>0.4</v>
      </c>
      <c r="V127" s="56">
        <v>0.3</v>
      </c>
    </row>
    <row r="128" spans="1:2207" s="3" customFormat="1" ht="45.75" customHeight="1" x14ac:dyDescent="0.25">
      <c r="A128" s="162"/>
      <c r="B128" s="141"/>
      <c r="C128" s="144"/>
      <c r="D128" s="152"/>
      <c r="E128" s="84"/>
      <c r="F128" s="182" t="s">
        <v>189</v>
      </c>
      <c r="G128" s="166" t="s">
        <v>190</v>
      </c>
      <c r="H128" s="112" t="s">
        <v>191</v>
      </c>
      <c r="I128" s="170"/>
      <c r="J128" s="177" t="s">
        <v>192</v>
      </c>
      <c r="K128" s="164" t="s">
        <v>193</v>
      </c>
      <c r="L128" s="47">
        <f>L129</f>
        <v>2000</v>
      </c>
      <c r="M128" s="47">
        <f>M129</f>
        <v>2000</v>
      </c>
      <c r="N128" s="47"/>
      <c r="O128" s="58">
        <v>0</v>
      </c>
      <c r="P128" s="59">
        <v>0</v>
      </c>
      <c r="Q128" s="59">
        <f>M128</f>
        <v>2000</v>
      </c>
      <c r="R128" s="59">
        <v>0</v>
      </c>
      <c r="S128" s="50">
        <f>S129</f>
        <v>0.1</v>
      </c>
      <c r="T128" s="50">
        <f t="shared" ref="T128:V128" si="25">T129</f>
        <v>0.2</v>
      </c>
      <c r="U128" s="50">
        <f t="shared" si="25"/>
        <v>0.4</v>
      </c>
      <c r="V128" s="50">
        <f t="shared" si="25"/>
        <v>0.3</v>
      </c>
    </row>
    <row r="129" spans="1:22" s="3" customFormat="1" ht="47.25" customHeight="1" x14ac:dyDescent="0.25">
      <c r="A129" s="162"/>
      <c r="B129" s="141"/>
      <c r="C129" s="144"/>
      <c r="D129" s="152"/>
      <c r="E129" s="84"/>
      <c r="F129" s="182"/>
      <c r="G129" s="166"/>
      <c r="H129" s="112" t="s">
        <v>194</v>
      </c>
      <c r="I129" s="170"/>
      <c r="J129" s="177"/>
      <c r="K129" s="164"/>
      <c r="L129" s="63">
        <v>2000</v>
      </c>
      <c r="M129" s="63">
        <v>2000</v>
      </c>
      <c r="N129" s="64"/>
      <c r="O129" s="139">
        <v>0</v>
      </c>
      <c r="P129" s="54">
        <v>0</v>
      </c>
      <c r="Q129" s="54">
        <f>M129</f>
        <v>2000</v>
      </c>
      <c r="R129" s="54">
        <v>0</v>
      </c>
      <c r="S129" s="55">
        <v>0.1</v>
      </c>
      <c r="T129" s="55">
        <v>0.2</v>
      </c>
      <c r="U129" s="55">
        <v>0.4</v>
      </c>
      <c r="V129" s="56">
        <v>0.3</v>
      </c>
    </row>
    <row r="130" spans="1:22" s="3" customFormat="1" ht="38.25" customHeight="1" x14ac:dyDescent="0.25">
      <c r="A130" s="162"/>
      <c r="B130" s="141"/>
      <c r="C130" s="144"/>
      <c r="D130" s="152"/>
      <c r="E130" s="84"/>
      <c r="F130" s="182" t="s">
        <v>195</v>
      </c>
      <c r="G130" s="166" t="s">
        <v>196</v>
      </c>
      <c r="H130" s="112" t="s">
        <v>197</v>
      </c>
      <c r="I130" s="170"/>
      <c r="J130" s="177"/>
      <c r="K130" s="164"/>
      <c r="L130" s="47">
        <f>L131</f>
        <v>3000</v>
      </c>
      <c r="M130" s="47">
        <f>M131</f>
        <v>3000</v>
      </c>
      <c r="N130" s="65"/>
      <c r="O130" s="58">
        <v>0</v>
      </c>
      <c r="P130" s="59">
        <v>0</v>
      </c>
      <c r="Q130" s="59">
        <f>M130</f>
        <v>3000</v>
      </c>
      <c r="R130" s="59">
        <v>0</v>
      </c>
      <c r="S130" s="50">
        <f>S131</f>
        <v>0.1</v>
      </c>
      <c r="T130" s="50">
        <f t="shared" ref="T130:V130" si="26">T131</f>
        <v>0.2</v>
      </c>
      <c r="U130" s="50">
        <f t="shared" si="26"/>
        <v>0.4</v>
      </c>
      <c r="V130" s="50">
        <f t="shared" si="26"/>
        <v>0.3</v>
      </c>
    </row>
    <row r="131" spans="1:22" s="3" customFormat="1" ht="64.5" customHeight="1" x14ac:dyDescent="0.25">
      <c r="A131" s="162"/>
      <c r="B131" s="141"/>
      <c r="C131" s="144"/>
      <c r="D131" s="152"/>
      <c r="E131" s="84"/>
      <c r="F131" s="182"/>
      <c r="G131" s="166"/>
      <c r="H131" s="112" t="s">
        <v>198</v>
      </c>
      <c r="I131" s="170"/>
      <c r="J131" s="177"/>
      <c r="K131" s="164"/>
      <c r="L131" s="60">
        <v>3000</v>
      </c>
      <c r="M131" s="60">
        <f>L131</f>
        <v>3000</v>
      </c>
      <c r="N131" s="138"/>
      <c r="O131" s="139">
        <v>0</v>
      </c>
      <c r="P131" s="54">
        <v>0</v>
      </c>
      <c r="Q131" s="54">
        <f>M131</f>
        <v>3000</v>
      </c>
      <c r="R131" s="54">
        <v>0</v>
      </c>
      <c r="S131" s="55">
        <v>0.1</v>
      </c>
      <c r="T131" s="55">
        <v>0.2</v>
      </c>
      <c r="U131" s="55">
        <v>0.4</v>
      </c>
      <c r="V131" s="56">
        <v>0.3</v>
      </c>
    </row>
    <row r="132" spans="1:22" s="3" customFormat="1" ht="50.25" customHeight="1" x14ac:dyDescent="0.25">
      <c r="A132" s="162"/>
      <c r="B132" s="141"/>
      <c r="C132" s="144"/>
      <c r="D132" s="152"/>
      <c r="E132" s="84"/>
      <c r="F132" s="182" t="s">
        <v>199</v>
      </c>
      <c r="G132" s="184" t="s">
        <v>54</v>
      </c>
      <c r="H132" s="115" t="s">
        <v>200</v>
      </c>
      <c r="I132" s="170"/>
      <c r="J132" s="177" t="s">
        <v>55</v>
      </c>
      <c r="K132" s="164" t="s">
        <v>56</v>
      </c>
      <c r="L132" s="61">
        <f>L133</f>
        <v>14200</v>
      </c>
      <c r="M132" s="61">
        <f>M133</f>
        <v>14200</v>
      </c>
      <c r="N132" s="61"/>
      <c r="O132" s="58">
        <f>L132/4</f>
        <v>3550</v>
      </c>
      <c r="P132" s="58">
        <f t="shared" ref="P132:P133" si="27">M132/4</f>
        <v>3550</v>
      </c>
      <c r="Q132" s="58">
        <f>P132</f>
        <v>3550</v>
      </c>
      <c r="R132" s="58">
        <f>Q132</f>
        <v>3550</v>
      </c>
      <c r="S132" s="50">
        <f>S133</f>
        <v>0.1</v>
      </c>
      <c r="T132" s="50">
        <f t="shared" ref="T132:V132" si="28">T133</f>
        <v>0.2</v>
      </c>
      <c r="U132" s="50">
        <f t="shared" si="28"/>
        <v>0.4</v>
      </c>
      <c r="V132" s="50">
        <f t="shared" si="28"/>
        <v>0.3</v>
      </c>
    </row>
    <row r="133" spans="1:22" s="3" customFormat="1" ht="15" x14ac:dyDescent="0.25">
      <c r="A133" s="162"/>
      <c r="B133" s="141"/>
      <c r="C133" s="144"/>
      <c r="D133" s="152"/>
      <c r="E133" s="84"/>
      <c r="F133" s="182"/>
      <c r="G133" s="184"/>
      <c r="H133" s="168" t="s">
        <v>201</v>
      </c>
      <c r="I133" s="170"/>
      <c r="J133" s="177"/>
      <c r="K133" s="164"/>
      <c r="L133" s="175">
        <v>14200</v>
      </c>
      <c r="M133" s="175">
        <f>+L133</f>
        <v>14200</v>
      </c>
      <c r="N133" s="176"/>
      <c r="O133" s="172">
        <f t="shared" ref="O133" si="29">L133/4</f>
        <v>3550</v>
      </c>
      <c r="P133" s="172">
        <f t="shared" si="27"/>
        <v>3550</v>
      </c>
      <c r="Q133" s="172">
        <f t="shared" ref="Q133:R133" si="30">P133</f>
        <v>3550</v>
      </c>
      <c r="R133" s="172">
        <f t="shared" si="30"/>
        <v>3550</v>
      </c>
      <c r="S133" s="173">
        <v>0.1</v>
      </c>
      <c r="T133" s="173">
        <v>0.2</v>
      </c>
      <c r="U133" s="173">
        <v>0.4</v>
      </c>
      <c r="V133" s="150">
        <v>0.3</v>
      </c>
    </row>
    <row r="134" spans="1:22" s="3" customFormat="1" ht="15" x14ac:dyDescent="0.25">
      <c r="A134" s="162"/>
      <c r="B134" s="141"/>
      <c r="C134" s="144"/>
      <c r="D134" s="152"/>
      <c r="E134" s="84"/>
      <c r="F134" s="182"/>
      <c r="G134" s="184"/>
      <c r="H134" s="168"/>
      <c r="I134" s="170"/>
      <c r="J134" s="177"/>
      <c r="K134" s="164"/>
      <c r="L134" s="175"/>
      <c r="M134" s="175"/>
      <c r="N134" s="176"/>
      <c r="O134" s="172"/>
      <c r="P134" s="172"/>
      <c r="Q134" s="172"/>
      <c r="R134" s="172"/>
      <c r="S134" s="174"/>
      <c r="T134" s="174"/>
      <c r="U134" s="174"/>
      <c r="V134" s="151"/>
    </row>
    <row r="135" spans="1:22" s="3" customFormat="1" ht="24.75" customHeight="1" x14ac:dyDescent="0.25">
      <c r="A135" s="162"/>
      <c r="B135" s="141"/>
      <c r="C135" s="144"/>
      <c r="D135" s="152"/>
      <c r="E135" s="84"/>
      <c r="F135" s="182"/>
      <c r="G135" s="166" t="s">
        <v>202</v>
      </c>
      <c r="H135" s="115" t="s">
        <v>203</v>
      </c>
      <c r="I135" s="170"/>
      <c r="J135" s="177"/>
      <c r="K135" s="164"/>
      <c r="L135" s="61">
        <f>SUM(L136:L145)</f>
        <v>66436.28</v>
      </c>
      <c r="M135" s="61">
        <f t="shared" ref="M135" si="31">SUM(M136:M145)</f>
        <v>66436.28</v>
      </c>
      <c r="N135" s="61"/>
      <c r="O135" s="58">
        <f>L135/4</f>
        <v>16609.07</v>
      </c>
      <c r="P135" s="58">
        <f t="shared" ref="P135:P136" si="32">M135/4</f>
        <v>16609.07</v>
      </c>
      <c r="Q135" s="58">
        <f>P135</f>
        <v>16609.07</v>
      </c>
      <c r="R135" s="58">
        <f>Q135</f>
        <v>16609.07</v>
      </c>
      <c r="S135" s="50">
        <f>(S136+S138+S140+S142+S144)/5</f>
        <v>0.2</v>
      </c>
      <c r="T135" s="50">
        <f t="shared" ref="T135:V135" si="33">(T136+T138+T140+T142+T144)/5</f>
        <v>0.2</v>
      </c>
      <c r="U135" s="50">
        <f t="shared" si="33"/>
        <v>0.3</v>
      </c>
      <c r="V135" s="50">
        <f t="shared" si="33"/>
        <v>0.3</v>
      </c>
    </row>
    <row r="136" spans="1:22" s="3" customFormat="1" ht="15" x14ac:dyDescent="0.25">
      <c r="A136" s="162"/>
      <c r="B136" s="141"/>
      <c r="C136" s="144"/>
      <c r="D136" s="152"/>
      <c r="E136" s="84"/>
      <c r="F136" s="182"/>
      <c r="G136" s="166"/>
      <c r="H136" s="168" t="s">
        <v>204</v>
      </c>
      <c r="I136" s="170"/>
      <c r="J136" s="177"/>
      <c r="K136" s="164"/>
      <c r="L136" s="175">
        <v>51710</v>
      </c>
      <c r="M136" s="175">
        <f>+L136</f>
        <v>51710</v>
      </c>
      <c r="N136" s="176"/>
      <c r="O136" s="172">
        <f>L136/4</f>
        <v>12927.5</v>
      </c>
      <c r="P136" s="172">
        <f t="shared" si="32"/>
        <v>12927.5</v>
      </c>
      <c r="Q136" s="172">
        <f>P136</f>
        <v>12927.5</v>
      </c>
      <c r="R136" s="172">
        <f>Q136</f>
        <v>12927.5</v>
      </c>
      <c r="S136" s="173">
        <v>0.2</v>
      </c>
      <c r="T136" s="173">
        <v>0.2</v>
      </c>
      <c r="U136" s="173">
        <v>0.3</v>
      </c>
      <c r="V136" s="150">
        <v>0.3</v>
      </c>
    </row>
    <row r="137" spans="1:22" s="3" customFormat="1" ht="26.25" customHeight="1" x14ac:dyDescent="0.25">
      <c r="A137" s="162"/>
      <c r="B137" s="141"/>
      <c r="C137" s="144"/>
      <c r="D137" s="152"/>
      <c r="E137" s="84"/>
      <c r="F137" s="182"/>
      <c r="G137" s="166"/>
      <c r="H137" s="168"/>
      <c r="I137" s="170"/>
      <c r="J137" s="177"/>
      <c r="K137" s="164"/>
      <c r="L137" s="175"/>
      <c r="M137" s="175"/>
      <c r="N137" s="176"/>
      <c r="O137" s="172"/>
      <c r="P137" s="172"/>
      <c r="Q137" s="172"/>
      <c r="R137" s="172"/>
      <c r="S137" s="174"/>
      <c r="T137" s="174"/>
      <c r="U137" s="174"/>
      <c r="V137" s="151"/>
    </row>
    <row r="138" spans="1:22" s="3" customFormat="1" ht="15" x14ac:dyDescent="0.25">
      <c r="A138" s="162"/>
      <c r="B138" s="141"/>
      <c r="C138" s="144"/>
      <c r="D138" s="152"/>
      <c r="E138" s="84"/>
      <c r="F138" s="182"/>
      <c r="G138" s="166"/>
      <c r="H138" s="168" t="s">
        <v>205</v>
      </c>
      <c r="I138" s="170"/>
      <c r="J138" s="177"/>
      <c r="K138" s="164"/>
      <c r="L138" s="175">
        <v>1098</v>
      </c>
      <c r="M138" s="175">
        <f t="shared" ref="M138" si="34">+L138</f>
        <v>1098</v>
      </c>
      <c r="N138" s="176"/>
      <c r="O138" s="172">
        <f t="shared" ref="O138:P144" si="35">L138/4</f>
        <v>274.5</v>
      </c>
      <c r="P138" s="172">
        <f t="shared" si="35"/>
        <v>274.5</v>
      </c>
      <c r="Q138" s="172">
        <f t="shared" ref="Q138:R138" si="36">P138</f>
        <v>274.5</v>
      </c>
      <c r="R138" s="172">
        <f t="shared" si="36"/>
        <v>274.5</v>
      </c>
      <c r="S138" s="173">
        <v>0.2</v>
      </c>
      <c r="T138" s="173">
        <v>0.2</v>
      </c>
      <c r="U138" s="173">
        <v>0.3</v>
      </c>
      <c r="V138" s="150">
        <v>0.3</v>
      </c>
    </row>
    <row r="139" spans="1:22" s="3" customFormat="1" ht="24.75" customHeight="1" x14ac:dyDescent="0.25">
      <c r="A139" s="162"/>
      <c r="B139" s="141"/>
      <c r="C139" s="144"/>
      <c r="D139" s="152"/>
      <c r="E139" s="84"/>
      <c r="F139" s="182"/>
      <c r="G139" s="166"/>
      <c r="H139" s="168"/>
      <c r="I139" s="170"/>
      <c r="J139" s="177"/>
      <c r="K139" s="164"/>
      <c r="L139" s="175"/>
      <c r="M139" s="175"/>
      <c r="N139" s="176"/>
      <c r="O139" s="172"/>
      <c r="P139" s="172"/>
      <c r="Q139" s="172"/>
      <c r="R139" s="172"/>
      <c r="S139" s="174"/>
      <c r="T139" s="174"/>
      <c r="U139" s="174"/>
      <c r="V139" s="151"/>
    </row>
    <row r="140" spans="1:22" s="3" customFormat="1" ht="15" x14ac:dyDescent="0.25">
      <c r="A140" s="162"/>
      <c r="B140" s="141"/>
      <c r="C140" s="144"/>
      <c r="D140" s="152"/>
      <c r="E140" s="84"/>
      <c r="F140" s="182"/>
      <c r="G140" s="166"/>
      <c r="H140" s="168" t="s">
        <v>206</v>
      </c>
      <c r="I140" s="170"/>
      <c r="J140" s="177"/>
      <c r="K140" s="164"/>
      <c r="L140" s="175">
        <v>4070</v>
      </c>
      <c r="M140" s="175">
        <f t="shared" ref="M140" si="37">+L140</f>
        <v>4070</v>
      </c>
      <c r="N140" s="176"/>
      <c r="O140" s="172">
        <f t="shared" si="35"/>
        <v>1017.5</v>
      </c>
      <c r="P140" s="172">
        <f t="shared" si="35"/>
        <v>1017.5</v>
      </c>
      <c r="Q140" s="172">
        <f t="shared" ref="Q140:R140" si="38">P140</f>
        <v>1017.5</v>
      </c>
      <c r="R140" s="172">
        <f t="shared" si="38"/>
        <v>1017.5</v>
      </c>
      <c r="S140" s="173">
        <v>0.2</v>
      </c>
      <c r="T140" s="173">
        <v>0.2</v>
      </c>
      <c r="U140" s="173">
        <v>0.3</v>
      </c>
      <c r="V140" s="150">
        <v>0.3</v>
      </c>
    </row>
    <row r="141" spans="1:22" ht="27.75" customHeight="1" x14ac:dyDescent="0.25">
      <c r="A141" s="162"/>
      <c r="B141" s="141"/>
      <c r="C141" s="144"/>
      <c r="D141" s="152"/>
      <c r="F141" s="182"/>
      <c r="G141" s="166"/>
      <c r="H141" s="168"/>
      <c r="I141" s="170"/>
      <c r="J141" s="177"/>
      <c r="K141" s="164"/>
      <c r="L141" s="175"/>
      <c r="M141" s="175"/>
      <c r="N141" s="176"/>
      <c r="O141" s="172"/>
      <c r="P141" s="172"/>
      <c r="Q141" s="172"/>
      <c r="R141" s="172"/>
      <c r="S141" s="174"/>
      <c r="T141" s="174"/>
      <c r="U141" s="174"/>
      <c r="V141" s="151"/>
    </row>
    <row r="142" spans="1:22" ht="15" x14ac:dyDescent="0.25">
      <c r="A142" s="162"/>
      <c r="B142" s="141"/>
      <c r="C142" s="144"/>
      <c r="D142" s="152"/>
      <c r="F142" s="182"/>
      <c r="G142" s="166"/>
      <c r="H142" s="168" t="s">
        <v>57</v>
      </c>
      <c r="I142" s="170"/>
      <c r="J142" s="177"/>
      <c r="K142" s="164"/>
      <c r="L142" s="175">
        <v>5788.28</v>
      </c>
      <c r="M142" s="175">
        <f t="shared" ref="M142" si="39">+L142</f>
        <v>5788.28</v>
      </c>
      <c r="N142" s="176"/>
      <c r="O142" s="172">
        <f t="shared" si="35"/>
        <v>1447.07</v>
      </c>
      <c r="P142" s="172">
        <f t="shared" si="35"/>
        <v>1447.07</v>
      </c>
      <c r="Q142" s="172">
        <f t="shared" ref="Q142:R142" si="40">P142</f>
        <v>1447.07</v>
      </c>
      <c r="R142" s="172">
        <f t="shared" si="40"/>
        <v>1447.07</v>
      </c>
      <c r="S142" s="173">
        <v>0.2</v>
      </c>
      <c r="T142" s="173">
        <v>0.2</v>
      </c>
      <c r="U142" s="173">
        <v>0.3</v>
      </c>
      <c r="V142" s="150">
        <v>0.3</v>
      </c>
    </row>
    <row r="143" spans="1:22" ht="22.5" customHeight="1" x14ac:dyDescent="0.25">
      <c r="A143" s="162"/>
      <c r="B143" s="141"/>
      <c r="C143" s="144"/>
      <c r="D143" s="152"/>
      <c r="F143" s="182"/>
      <c r="G143" s="166"/>
      <c r="H143" s="168"/>
      <c r="I143" s="170"/>
      <c r="J143" s="177"/>
      <c r="K143" s="164"/>
      <c r="L143" s="175"/>
      <c r="M143" s="175"/>
      <c r="N143" s="176"/>
      <c r="O143" s="172"/>
      <c r="P143" s="172"/>
      <c r="Q143" s="172"/>
      <c r="R143" s="172"/>
      <c r="S143" s="174"/>
      <c r="T143" s="174"/>
      <c r="U143" s="174"/>
      <c r="V143" s="151"/>
    </row>
    <row r="144" spans="1:22" ht="15" x14ac:dyDescent="0.25">
      <c r="A144" s="162"/>
      <c r="B144" s="141"/>
      <c r="C144" s="144"/>
      <c r="D144" s="152"/>
      <c r="F144" s="182"/>
      <c r="G144" s="166"/>
      <c r="H144" s="168" t="s">
        <v>207</v>
      </c>
      <c r="I144" s="170"/>
      <c r="J144" s="177"/>
      <c r="K144" s="164"/>
      <c r="L144" s="175">
        <v>3770</v>
      </c>
      <c r="M144" s="175">
        <f t="shared" ref="M144" si="41">+L144</f>
        <v>3770</v>
      </c>
      <c r="N144" s="176"/>
      <c r="O144" s="172">
        <f t="shared" si="35"/>
        <v>942.5</v>
      </c>
      <c r="P144" s="172">
        <f t="shared" si="35"/>
        <v>942.5</v>
      </c>
      <c r="Q144" s="172">
        <f t="shared" ref="Q144:R144" si="42">P144</f>
        <v>942.5</v>
      </c>
      <c r="R144" s="172">
        <f t="shared" si="42"/>
        <v>942.5</v>
      </c>
      <c r="S144" s="173">
        <v>0.2</v>
      </c>
      <c r="T144" s="173">
        <v>0.2</v>
      </c>
      <c r="U144" s="173">
        <v>0.3</v>
      </c>
      <c r="V144" s="150">
        <v>0.3</v>
      </c>
    </row>
    <row r="145" spans="1:2207" ht="33.75" customHeight="1" x14ac:dyDescent="0.25">
      <c r="A145" s="163"/>
      <c r="B145" s="142"/>
      <c r="C145" s="145"/>
      <c r="D145" s="153"/>
      <c r="E145" s="86"/>
      <c r="F145" s="183"/>
      <c r="G145" s="167"/>
      <c r="H145" s="179"/>
      <c r="I145" s="171"/>
      <c r="J145" s="178"/>
      <c r="K145" s="165"/>
      <c r="L145" s="175"/>
      <c r="M145" s="175"/>
      <c r="N145" s="176"/>
      <c r="O145" s="172"/>
      <c r="P145" s="172"/>
      <c r="Q145" s="172"/>
      <c r="R145" s="172"/>
      <c r="S145" s="174"/>
      <c r="T145" s="174"/>
      <c r="U145" s="174"/>
      <c r="V145" s="151"/>
    </row>
    <row r="146" spans="1:2207" s="7" customFormat="1" ht="29.25" customHeight="1" x14ac:dyDescent="0.25">
      <c r="A146" s="160" t="s">
        <v>58</v>
      </c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69">
        <f>L121+L124+L126+L128+L130+L132+L135</f>
        <v>304636.28000000003</v>
      </c>
      <c r="M146" s="69">
        <f t="shared" ref="M146:R146" si="43">M121+M124+M126+M128+M130+M132+M135</f>
        <v>304636.28000000003</v>
      </c>
      <c r="N146" s="69"/>
      <c r="O146" s="38">
        <f t="shared" si="43"/>
        <v>20159.07</v>
      </c>
      <c r="P146" s="38">
        <f t="shared" si="43"/>
        <v>89825.736666666664</v>
      </c>
      <c r="Q146" s="38">
        <f t="shared" si="43"/>
        <v>99825.736666666664</v>
      </c>
      <c r="R146" s="38">
        <f t="shared" si="43"/>
        <v>94825.736666666664</v>
      </c>
      <c r="S146" s="39">
        <f>(S135+S132+S130+S128+S126+S124+S121)/7</f>
        <v>0.12857142857142856</v>
      </c>
      <c r="T146" s="39">
        <f t="shared" ref="T146:V146" si="44">(T135+T132+T130+T128+T126+T124+T121)/7</f>
        <v>0.19999999999999998</v>
      </c>
      <c r="U146" s="39">
        <f t="shared" si="44"/>
        <v>0.37142857142857139</v>
      </c>
      <c r="V146" s="39">
        <f t="shared" si="44"/>
        <v>0.3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  <c r="AMK146" s="1"/>
      <c r="AML146" s="1"/>
      <c r="AMM146" s="1"/>
      <c r="AMN146" s="1"/>
      <c r="AMO146" s="1"/>
      <c r="AMP146" s="1"/>
      <c r="AMQ146" s="1"/>
      <c r="AMR146" s="1"/>
      <c r="AMS146" s="1"/>
      <c r="AMT146" s="1"/>
      <c r="AMU146" s="1"/>
      <c r="AMV146" s="1"/>
      <c r="AMW146" s="1"/>
      <c r="AMX146" s="1"/>
      <c r="AMY146" s="1"/>
      <c r="AMZ146" s="1"/>
      <c r="ANA146" s="1"/>
      <c r="ANB146" s="1"/>
      <c r="ANC146" s="1"/>
      <c r="AND146" s="1"/>
      <c r="ANE146" s="1"/>
      <c r="ANF146" s="1"/>
      <c r="ANG146" s="1"/>
      <c r="ANH146" s="1"/>
      <c r="ANI146" s="1"/>
      <c r="ANJ146" s="1"/>
      <c r="ANK146" s="1"/>
      <c r="ANL146" s="1"/>
      <c r="ANM146" s="1"/>
      <c r="ANN146" s="1"/>
      <c r="ANO146" s="1"/>
      <c r="ANP146" s="1"/>
      <c r="ANQ146" s="1"/>
      <c r="ANR146" s="1"/>
      <c r="ANS146" s="1"/>
      <c r="ANT146" s="1"/>
      <c r="ANU146" s="1"/>
      <c r="ANV146" s="1"/>
      <c r="ANW146" s="1"/>
      <c r="ANX146" s="1"/>
      <c r="ANY146" s="1"/>
      <c r="ANZ146" s="1"/>
      <c r="AOA146" s="1"/>
      <c r="AOB146" s="1"/>
      <c r="AOC146" s="1"/>
      <c r="AOD146" s="1"/>
      <c r="AOE146" s="1"/>
      <c r="AOF146" s="1"/>
      <c r="AOG146" s="1"/>
      <c r="AOH146" s="1"/>
      <c r="AOI146" s="1"/>
      <c r="AOJ146" s="1"/>
      <c r="AOK146" s="1"/>
      <c r="AOL146" s="1"/>
      <c r="AOM146" s="1"/>
      <c r="AON146" s="1"/>
      <c r="AOO146" s="1"/>
      <c r="AOP146" s="1"/>
      <c r="AOQ146" s="1"/>
      <c r="AOR146" s="1"/>
      <c r="AOS146" s="1"/>
      <c r="AOT146" s="1"/>
      <c r="AOU146" s="1"/>
      <c r="AOV146" s="1"/>
      <c r="AOW146" s="1"/>
      <c r="AOX146" s="1"/>
      <c r="AOY146" s="1"/>
      <c r="AOZ146" s="1"/>
      <c r="APA146" s="1"/>
      <c r="APB146" s="1"/>
      <c r="APC146" s="1"/>
      <c r="APD146" s="1"/>
      <c r="APE146" s="1"/>
      <c r="APF146" s="1"/>
      <c r="APG146" s="1"/>
      <c r="APH146" s="1"/>
      <c r="API146" s="1"/>
      <c r="APJ146" s="1"/>
      <c r="APK146" s="1"/>
      <c r="APL146" s="1"/>
      <c r="APM146" s="1"/>
      <c r="APN146" s="1"/>
      <c r="APO146" s="1"/>
      <c r="APP146" s="1"/>
      <c r="APQ146" s="1"/>
      <c r="APR146" s="1"/>
      <c r="APS146" s="1"/>
      <c r="APT146" s="1"/>
      <c r="APU146" s="1"/>
      <c r="APV146" s="1"/>
      <c r="APW146" s="1"/>
      <c r="APX146" s="1"/>
      <c r="APY146" s="1"/>
      <c r="APZ146" s="1"/>
      <c r="AQA146" s="1"/>
      <c r="AQB146" s="1"/>
      <c r="AQC146" s="1"/>
      <c r="AQD146" s="1"/>
      <c r="AQE146" s="1"/>
      <c r="AQF146" s="1"/>
      <c r="AQG146" s="1"/>
      <c r="AQH146" s="1"/>
      <c r="AQI146" s="1"/>
      <c r="AQJ146" s="1"/>
      <c r="AQK146" s="1"/>
      <c r="AQL146" s="1"/>
      <c r="AQM146" s="1"/>
      <c r="AQN146" s="1"/>
      <c r="AQO146" s="1"/>
      <c r="AQP146" s="1"/>
      <c r="AQQ146" s="1"/>
      <c r="AQR146" s="1"/>
      <c r="AQS146" s="1"/>
      <c r="AQT146" s="1"/>
      <c r="AQU146" s="1"/>
      <c r="AQV146" s="1"/>
      <c r="AQW146" s="1"/>
      <c r="AQX146" s="1"/>
      <c r="AQY146" s="1"/>
      <c r="AQZ146" s="1"/>
      <c r="ARA146" s="1"/>
      <c r="ARB146" s="1"/>
      <c r="ARC146" s="1"/>
      <c r="ARD146" s="1"/>
      <c r="ARE146" s="1"/>
      <c r="ARF146" s="1"/>
      <c r="ARG146" s="1"/>
      <c r="ARH146" s="1"/>
      <c r="ARI146" s="1"/>
      <c r="ARJ146" s="1"/>
      <c r="ARK146" s="1"/>
      <c r="ARL146" s="1"/>
      <c r="ARM146" s="1"/>
      <c r="ARN146" s="1"/>
      <c r="ARO146" s="1"/>
      <c r="ARP146" s="1"/>
      <c r="ARQ146" s="1"/>
      <c r="ARR146" s="1"/>
      <c r="ARS146" s="1"/>
      <c r="ART146" s="1"/>
      <c r="ARU146" s="1"/>
      <c r="ARV146" s="1"/>
      <c r="ARW146" s="1"/>
      <c r="ARX146" s="1"/>
      <c r="ARY146" s="1"/>
      <c r="ARZ146" s="1"/>
      <c r="ASA146" s="1"/>
      <c r="ASB146" s="1"/>
      <c r="ASC146" s="1"/>
      <c r="ASD146" s="1"/>
      <c r="ASE146" s="1"/>
      <c r="ASF146" s="1"/>
      <c r="ASG146" s="1"/>
      <c r="ASH146" s="1"/>
      <c r="ASI146" s="1"/>
      <c r="ASJ146" s="1"/>
      <c r="ASK146" s="1"/>
      <c r="ASL146" s="1"/>
      <c r="ASM146" s="1"/>
      <c r="ASN146" s="1"/>
      <c r="ASO146" s="1"/>
      <c r="ASP146" s="1"/>
      <c r="ASQ146" s="1"/>
      <c r="ASR146" s="1"/>
      <c r="ASS146" s="1"/>
      <c r="AST146" s="1"/>
      <c r="ASU146" s="1"/>
      <c r="ASV146" s="1"/>
      <c r="ASW146" s="1"/>
      <c r="ASX146" s="1"/>
      <c r="ASY146" s="1"/>
      <c r="ASZ146" s="1"/>
      <c r="ATA146" s="1"/>
      <c r="ATB146" s="1"/>
      <c r="ATC146" s="1"/>
      <c r="ATD146" s="1"/>
      <c r="ATE146" s="1"/>
      <c r="ATF146" s="1"/>
      <c r="ATG146" s="1"/>
      <c r="ATH146" s="1"/>
      <c r="ATI146" s="1"/>
      <c r="ATJ146" s="1"/>
      <c r="ATK146" s="1"/>
      <c r="ATL146" s="1"/>
      <c r="ATM146" s="1"/>
      <c r="ATN146" s="1"/>
      <c r="ATO146" s="1"/>
      <c r="ATP146" s="1"/>
      <c r="ATQ146" s="1"/>
      <c r="ATR146" s="1"/>
      <c r="ATS146" s="1"/>
      <c r="ATT146" s="1"/>
      <c r="ATU146" s="1"/>
      <c r="ATV146" s="1"/>
      <c r="ATW146" s="1"/>
      <c r="ATX146" s="1"/>
      <c r="ATY146" s="1"/>
      <c r="ATZ146" s="1"/>
      <c r="AUA146" s="1"/>
      <c r="AUB146" s="1"/>
      <c r="AUC146" s="1"/>
      <c r="AUD146" s="1"/>
      <c r="AUE146" s="1"/>
      <c r="AUF146" s="1"/>
      <c r="AUG146" s="1"/>
      <c r="AUH146" s="1"/>
      <c r="AUI146" s="1"/>
      <c r="AUJ146" s="1"/>
      <c r="AUK146" s="1"/>
      <c r="AUL146" s="1"/>
      <c r="AUM146" s="1"/>
      <c r="AUN146" s="1"/>
      <c r="AUO146" s="1"/>
      <c r="AUP146" s="1"/>
      <c r="AUQ146" s="1"/>
      <c r="AUR146" s="1"/>
      <c r="AUS146" s="1"/>
      <c r="AUT146" s="1"/>
      <c r="AUU146" s="1"/>
      <c r="AUV146" s="1"/>
      <c r="AUW146" s="1"/>
      <c r="AUX146" s="1"/>
      <c r="AUY146" s="1"/>
      <c r="AUZ146" s="1"/>
      <c r="AVA146" s="1"/>
      <c r="AVB146" s="1"/>
      <c r="AVC146" s="1"/>
      <c r="AVD146" s="1"/>
      <c r="AVE146" s="1"/>
      <c r="AVF146" s="1"/>
      <c r="AVG146" s="1"/>
      <c r="AVH146" s="1"/>
      <c r="AVI146" s="1"/>
      <c r="AVJ146" s="1"/>
      <c r="AVK146" s="1"/>
      <c r="AVL146" s="1"/>
      <c r="AVM146" s="1"/>
      <c r="AVN146" s="1"/>
      <c r="AVO146" s="1"/>
      <c r="AVP146" s="1"/>
      <c r="AVQ146" s="1"/>
      <c r="AVR146" s="1"/>
      <c r="AVS146" s="1"/>
      <c r="AVT146" s="1"/>
      <c r="AVU146" s="1"/>
      <c r="AVV146" s="1"/>
      <c r="AVW146" s="1"/>
      <c r="AVX146" s="1"/>
      <c r="AVY146" s="1"/>
      <c r="AVZ146" s="1"/>
      <c r="AWA146" s="1"/>
      <c r="AWB146" s="1"/>
      <c r="AWC146" s="1"/>
      <c r="AWD146" s="1"/>
      <c r="AWE146" s="1"/>
      <c r="AWF146" s="1"/>
      <c r="AWG146" s="1"/>
      <c r="AWH146" s="1"/>
      <c r="AWI146" s="1"/>
      <c r="AWJ146" s="1"/>
      <c r="AWK146" s="1"/>
      <c r="AWL146" s="1"/>
      <c r="AWM146" s="1"/>
      <c r="AWN146" s="1"/>
      <c r="AWO146" s="1"/>
      <c r="AWP146" s="1"/>
      <c r="AWQ146" s="1"/>
      <c r="AWR146" s="1"/>
      <c r="AWS146" s="1"/>
      <c r="AWT146" s="1"/>
      <c r="AWU146" s="1"/>
      <c r="AWV146" s="1"/>
      <c r="AWW146" s="1"/>
      <c r="AWX146" s="1"/>
      <c r="AWY146" s="1"/>
      <c r="AWZ146" s="1"/>
      <c r="AXA146" s="1"/>
      <c r="AXB146" s="1"/>
      <c r="AXC146" s="1"/>
      <c r="AXD146" s="1"/>
      <c r="AXE146" s="1"/>
      <c r="AXF146" s="1"/>
      <c r="AXG146" s="1"/>
      <c r="AXH146" s="1"/>
      <c r="AXI146" s="1"/>
      <c r="AXJ146" s="1"/>
      <c r="AXK146" s="1"/>
      <c r="AXL146" s="1"/>
      <c r="AXM146" s="1"/>
      <c r="AXN146" s="1"/>
      <c r="AXO146" s="1"/>
      <c r="AXP146" s="1"/>
      <c r="AXQ146" s="1"/>
      <c r="AXR146" s="1"/>
      <c r="AXS146" s="1"/>
      <c r="AXT146" s="1"/>
      <c r="AXU146" s="1"/>
      <c r="AXV146" s="1"/>
      <c r="AXW146" s="1"/>
      <c r="AXX146" s="1"/>
      <c r="AXY146" s="1"/>
      <c r="AXZ146" s="1"/>
      <c r="AYA146" s="1"/>
      <c r="AYB146" s="1"/>
      <c r="AYC146" s="1"/>
      <c r="AYD146" s="1"/>
      <c r="AYE146" s="1"/>
      <c r="AYF146" s="1"/>
      <c r="AYG146" s="1"/>
      <c r="AYH146" s="1"/>
      <c r="AYI146" s="1"/>
      <c r="AYJ146" s="1"/>
      <c r="AYK146" s="1"/>
      <c r="AYL146" s="1"/>
      <c r="AYM146" s="1"/>
      <c r="AYN146" s="1"/>
      <c r="AYO146" s="1"/>
      <c r="AYP146" s="1"/>
      <c r="AYQ146" s="1"/>
      <c r="AYR146" s="1"/>
      <c r="AYS146" s="1"/>
      <c r="AYT146" s="1"/>
      <c r="AYU146" s="1"/>
      <c r="AYV146" s="1"/>
      <c r="AYW146" s="1"/>
      <c r="AYX146" s="1"/>
      <c r="AYY146" s="1"/>
      <c r="AYZ146" s="1"/>
      <c r="AZA146" s="1"/>
      <c r="AZB146" s="1"/>
      <c r="AZC146" s="1"/>
      <c r="AZD146" s="1"/>
      <c r="AZE146" s="1"/>
      <c r="AZF146" s="1"/>
      <c r="AZG146" s="1"/>
      <c r="AZH146" s="1"/>
      <c r="AZI146" s="1"/>
      <c r="AZJ146" s="1"/>
      <c r="AZK146" s="1"/>
      <c r="AZL146" s="1"/>
      <c r="AZM146" s="1"/>
      <c r="AZN146" s="1"/>
      <c r="AZO146" s="1"/>
      <c r="AZP146" s="1"/>
      <c r="AZQ146" s="1"/>
      <c r="AZR146" s="1"/>
      <c r="AZS146" s="1"/>
      <c r="AZT146" s="1"/>
      <c r="AZU146" s="1"/>
      <c r="AZV146" s="1"/>
      <c r="AZW146" s="1"/>
      <c r="AZX146" s="1"/>
      <c r="AZY146" s="1"/>
      <c r="AZZ146" s="1"/>
      <c r="BAA146" s="1"/>
      <c r="BAB146" s="1"/>
      <c r="BAC146" s="1"/>
      <c r="BAD146" s="1"/>
      <c r="BAE146" s="1"/>
      <c r="BAF146" s="1"/>
      <c r="BAG146" s="1"/>
      <c r="BAH146" s="1"/>
      <c r="BAI146" s="1"/>
      <c r="BAJ146" s="1"/>
      <c r="BAK146" s="1"/>
      <c r="BAL146" s="1"/>
      <c r="BAM146" s="1"/>
      <c r="BAN146" s="1"/>
      <c r="BAO146" s="1"/>
      <c r="BAP146" s="1"/>
      <c r="BAQ146" s="1"/>
      <c r="BAR146" s="1"/>
      <c r="BAS146" s="1"/>
      <c r="BAT146" s="1"/>
      <c r="BAU146" s="1"/>
      <c r="BAV146" s="1"/>
      <c r="BAW146" s="1"/>
      <c r="BAX146" s="1"/>
      <c r="BAY146" s="1"/>
      <c r="BAZ146" s="1"/>
      <c r="BBA146" s="1"/>
      <c r="BBB146" s="1"/>
      <c r="BBC146" s="1"/>
      <c r="BBD146" s="1"/>
      <c r="BBE146" s="1"/>
      <c r="BBF146" s="1"/>
      <c r="BBG146" s="1"/>
      <c r="BBH146" s="1"/>
      <c r="BBI146" s="1"/>
      <c r="BBJ146" s="1"/>
      <c r="BBK146" s="1"/>
      <c r="BBL146" s="1"/>
      <c r="BBM146" s="1"/>
      <c r="BBN146" s="1"/>
      <c r="BBO146" s="1"/>
      <c r="BBP146" s="1"/>
      <c r="BBQ146" s="1"/>
      <c r="BBR146" s="1"/>
      <c r="BBS146" s="1"/>
      <c r="BBT146" s="1"/>
      <c r="BBU146" s="1"/>
      <c r="BBV146" s="1"/>
      <c r="BBW146" s="1"/>
      <c r="BBX146" s="1"/>
      <c r="BBY146" s="1"/>
      <c r="BBZ146" s="1"/>
      <c r="BCA146" s="1"/>
      <c r="BCB146" s="1"/>
      <c r="BCC146" s="1"/>
      <c r="BCD146" s="1"/>
      <c r="BCE146" s="1"/>
      <c r="BCF146" s="1"/>
      <c r="BCG146" s="1"/>
      <c r="BCH146" s="1"/>
      <c r="BCI146" s="1"/>
      <c r="BCJ146" s="1"/>
      <c r="BCK146" s="1"/>
      <c r="BCL146" s="1"/>
      <c r="BCM146" s="1"/>
      <c r="BCN146" s="1"/>
      <c r="BCO146" s="1"/>
      <c r="BCP146" s="1"/>
      <c r="BCQ146" s="1"/>
      <c r="BCR146" s="1"/>
      <c r="BCS146" s="1"/>
      <c r="BCT146" s="1"/>
      <c r="BCU146" s="1"/>
      <c r="BCV146" s="1"/>
      <c r="BCW146" s="1"/>
      <c r="BCX146" s="1"/>
      <c r="BCY146" s="1"/>
      <c r="BCZ146" s="1"/>
      <c r="BDA146" s="1"/>
      <c r="BDB146" s="1"/>
      <c r="BDC146" s="1"/>
      <c r="BDD146" s="1"/>
      <c r="BDE146" s="1"/>
      <c r="BDF146" s="1"/>
      <c r="BDG146" s="1"/>
      <c r="BDH146" s="1"/>
      <c r="BDI146" s="1"/>
      <c r="BDJ146" s="1"/>
      <c r="BDK146" s="1"/>
      <c r="BDL146" s="1"/>
      <c r="BDM146" s="1"/>
      <c r="BDN146" s="1"/>
      <c r="BDO146" s="1"/>
      <c r="BDP146" s="1"/>
      <c r="BDQ146" s="1"/>
      <c r="BDR146" s="1"/>
      <c r="BDS146" s="1"/>
      <c r="BDT146" s="1"/>
      <c r="BDU146" s="1"/>
      <c r="BDV146" s="1"/>
      <c r="BDW146" s="1"/>
      <c r="BDX146" s="1"/>
      <c r="BDY146" s="1"/>
      <c r="BDZ146" s="1"/>
      <c r="BEA146" s="1"/>
      <c r="BEB146" s="1"/>
      <c r="BEC146" s="1"/>
      <c r="BED146" s="1"/>
      <c r="BEE146" s="1"/>
      <c r="BEF146" s="1"/>
      <c r="BEG146" s="1"/>
      <c r="BEH146" s="1"/>
      <c r="BEI146" s="1"/>
      <c r="BEJ146" s="1"/>
      <c r="BEK146" s="1"/>
      <c r="BEL146" s="1"/>
      <c r="BEM146" s="1"/>
      <c r="BEN146" s="1"/>
      <c r="BEO146" s="1"/>
      <c r="BEP146" s="1"/>
      <c r="BEQ146" s="1"/>
      <c r="BER146" s="1"/>
      <c r="BES146" s="1"/>
      <c r="BET146" s="1"/>
      <c r="BEU146" s="1"/>
      <c r="BEV146" s="1"/>
      <c r="BEW146" s="1"/>
      <c r="BEX146" s="1"/>
      <c r="BEY146" s="1"/>
      <c r="BEZ146" s="1"/>
      <c r="BFA146" s="1"/>
      <c r="BFB146" s="1"/>
      <c r="BFC146" s="1"/>
      <c r="BFD146" s="1"/>
      <c r="BFE146" s="1"/>
      <c r="BFF146" s="1"/>
      <c r="BFG146" s="1"/>
      <c r="BFH146" s="1"/>
      <c r="BFI146" s="1"/>
      <c r="BFJ146" s="1"/>
      <c r="BFK146" s="1"/>
      <c r="BFL146" s="1"/>
      <c r="BFM146" s="1"/>
      <c r="BFN146" s="1"/>
      <c r="BFO146" s="1"/>
      <c r="BFP146" s="1"/>
      <c r="BFQ146" s="1"/>
      <c r="BFR146" s="1"/>
      <c r="BFS146" s="1"/>
      <c r="BFT146" s="1"/>
      <c r="BFU146" s="1"/>
      <c r="BFV146" s="1"/>
      <c r="BFW146" s="1"/>
      <c r="BFX146" s="1"/>
      <c r="BFY146" s="1"/>
      <c r="BFZ146" s="1"/>
      <c r="BGA146" s="1"/>
      <c r="BGB146" s="1"/>
      <c r="BGC146" s="1"/>
      <c r="BGD146" s="1"/>
      <c r="BGE146" s="1"/>
      <c r="BGF146" s="1"/>
      <c r="BGG146" s="1"/>
      <c r="BGH146" s="1"/>
      <c r="BGI146" s="1"/>
      <c r="BGJ146" s="1"/>
      <c r="BGK146" s="1"/>
      <c r="BGL146" s="1"/>
      <c r="BGM146" s="1"/>
      <c r="BGN146" s="1"/>
      <c r="BGO146" s="1"/>
      <c r="BGP146" s="1"/>
      <c r="BGQ146" s="1"/>
      <c r="BGR146" s="1"/>
      <c r="BGS146" s="1"/>
      <c r="BGT146" s="1"/>
      <c r="BGU146" s="1"/>
      <c r="BGV146" s="1"/>
      <c r="BGW146" s="1"/>
      <c r="BGX146" s="1"/>
      <c r="BGY146" s="1"/>
      <c r="BGZ146" s="1"/>
      <c r="BHA146" s="1"/>
      <c r="BHB146" s="1"/>
      <c r="BHC146" s="1"/>
      <c r="BHD146" s="1"/>
      <c r="BHE146" s="1"/>
      <c r="BHF146" s="1"/>
      <c r="BHG146" s="1"/>
      <c r="BHH146" s="1"/>
      <c r="BHI146" s="1"/>
      <c r="BHJ146" s="1"/>
      <c r="BHK146" s="1"/>
      <c r="BHL146" s="1"/>
      <c r="BHM146" s="1"/>
      <c r="BHN146" s="1"/>
      <c r="BHO146" s="1"/>
      <c r="BHP146" s="1"/>
      <c r="BHQ146" s="1"/>
      <c r="BHR146" s="1"/>
      <c r="BHS146" s="1"/>
      <c r="BHT146" s="1"/>
      <c r="BHU146" s="1"/>
      <c r="BHV146" s="1"/>
      <c r="BHW146" s="1"/>
      <c r="BHX146" s="1"/>
      <c r="BHY146" s="1"/>
      <c r="BHZ146" s="1"/>
      <c r="BIA146" s="1"/>
      <c r="BIB146" s="1"/>
      <c r="BIC146" s="1"/>
      <c r="BID146" s="1"/>
      <c r="BIE146" s="1"/>
      <c r="BIF146" s="1"/>
      <c r="BIG146" s="1"/>
      <c r="BIH146" s="1"/>
      <c r="BII146" s="1"/>
      <c r="BIJ146" s="1"/>
      <c r="BIK146" s="1"/>
      <c r="BIL146" s="1"/>
      <c r="BIM146" s="1"/>
      <c r="BIN146" s="1"/>
      <c r="BIO146" s="1"/>
      <c r="BIP146" s="1"/>
      <c r="BIQ146" s="1"/>
      <c r="BIR146" s="1"/>
      <c r="BIS146" s="1"/>
      <c r="BIT146" s="1"/>
      <c r="BIU146" s="1"/>
      <c r="BIV146" s="1"/>
      <c r="BIW146" s="1"/>
      <c r="BIX146" s="1"/>
      <c r="BIY146" s="1"/>
      <c r="BIZ146" s="1"/>
      <c r="BJA146" s="1"/>
      <c r="BJB146" s="1"/>
      <c r="BJC146" s="1"/>
      <c r="BJD146" s="1"/>
      <c r="BJE146" s="1"/>
      <c r="BJF146" s="1"/>
      <c r="BJG146" s="1"/>
      <c r="BJH146" s="1"/>
      <c r="BJI146" s="1"/>
      <c r="BJJ146" s="1"/>
      <c r="BJK146" s="1"/>
      <c r="BJL146" s="1"/>
      <c r="BJM146" s="1"/>
      <c r="BJN146" s="1"/>
      <c r="BJO146" s="1"/>
      <c r="BJP146" s="1"/>
      <c r="BJQ146" s="1"/>
      <c r="BJR146" s="1"/>
      <c r="BJS146" s="1"/>
      <c r="BJT146" s="1"/>
      <c r="BJU146" s="1"/>
      <c r="BJV146" s="1"/>
      <c r="BJW146" s="1"/>
      <c r="BJX146" s="1"/>
      <c r="BJY146" s="1"/>
      <c r="BJZ146" s="1"/>
      <c r="BKA146" s="1"/>
      <c r="BKB146" s="1"/>
      <c r="BKC146" s="1"/>
      <c r="BKD146" s="1"/>
      <c r="BKE146" s="1"/>
      <c r="BKF146" s="1"/>
      <c r="BKG146" s="1"/>
      <c r="BKH146" s="1"/>
      <c r="BKI146" s="1"/>
      <c r="BKJ146" s="1"/>
      <c r="BKK146" s="1"/>
      <c r="BKL146" s="1"/>
      <c r="BKM146" s="1"/>
      <c r="BKN146" s="1"/>
      <c r="BKO146" s="1"/>
      <c r="BKP146" s="1"/>
      <c r="BKQ146" s="1"/>
      <c r="BKR146" s="1"/>
      <c r="BKS146" s="1"/>
      <c r="BKT146" s="1"/>
      <c r="BKU146" s="1"/>
      <c r="BKV146" s="1"/>
      <c r="BKW146" s="1"/>
      <c r="BKX146" s="1"/>
      <c r="BKY146" s="1"/>
      <c r="BKZ146" s="1"/>
      <c r="BLA146" s="1"/>
      <c r="BLB146" s="1"/>
      <c r="BLC146" s="1"/>
      <c r="BLD146" s="1"/>
      <c r="BLE146" s="1"/>
      <c r="BLF146" s="1"/>
      <c r="BLG146" s="1"/>
      <c r="BLH146" s="1"/>
      <c r="BLI146" s="1"/>
      <c r="BLJ146" s="1"/>
      <c r="BLK146" s="1"/>
      <c r="BLL146" s="1"/>
      <c r="BLM146" s="1"/>
      <c r="BLN146" s="1"/>
      <c r="BLO146" s="1"/>
      <c r="BLP146" s="1"/>
      <c r="BLQ146" s="1"/>
      <c r="BLR146" s="1"/>
      <c r="BLS146" s="1"/>
      <c r="BLT146" s="1"/>
      <c r="BLU146" s="1"/>
      <c r="BLV146" s="1"/>
      <c r="BLW146" s="1"/>
      <c r="BLX146" s="1"/>
      <c r="BLY146" s="1"/>
      <c r="BLZ146" s="1"/>
      <c r="BMA146" s="1"/>
      <c r="BMB146" s="1"/>
      <c r="BMC146" s="1"/>
      <c r="BMD146" s="1"/>
      <c r="BME146" s="1"/>
      <c r="BMF146" s="1"/>
      <c r="BMG146" s="1"/>
      <c r="BMH146" s="1"/>
      <c r="BMI146" s="1"/>
      <c r="BMJ146" s="1"/>
      <c r="BMK146" s="1"/>
      <c r="BML146" s="1"/>
      <c r="BMM146" s="1"/>
      <c r="BMN146" s="1"/>
      <c r="BMO146" s="1"/>
      <c r="BMP146" s="1"/>
      <c r="BMQ146" s="1"/>
      <c r="BMR146" s="1"/>
      <c r="BMS146" s="1"/>
      <c r="BMT146" s="1"/>
      <c r="BMU146" s="1"/>
      <c r="BMV146" s="1"/>
      <c r="BMW146" s="1"/>
      <c r="BMX146" s="1"/>
      <c r="BMY146" s="1"/>
      <c r="BMZ146" s="1"/>
      <c r="BNA146" s="1"/>
      <c r="BNB146" s="1"/>
      <c r="BNC146" s="1"/>
      <c r="BND146" s="1"/>
      <c r="BNE146" s="1"/>
      <c r="BNF146" s="1"/>
      <c r="BNG146" s="1"/>
      <c r="BNH146" s="1"/>
      <c r="BNI146" s="1"/>
      <c r="BNJ146" s="1"/>
      <c r="BNK146" s="1"/>
      <c r="BNL146" s="1"/>
      <c r="BNM146" s="1"/>
      <c r="BNN146" s="1"/>
      <c r="BNO146" s="1"/>
      <c r="BNP146" s="1"/>
      <c r="BNQ146" s="1"/>
      <c r="BNR146" s="1"/>
      <c r="BNS146" s="1"/>
      <c r="BNT146" s="1"/>
      <c r="BNU146" s="1"/>
      <c r="BNV146" s="1"/>
      <c r="BNW146" s="1"/>
      <c r="BNX146" s="1"/>
      <c r="BNY146" s="1"/>
      <c r="BNZ146" s="1"/>
      <c r="BOA146" s="1"/>
      <c r="BOB146" s="1"/>
      <c r="BOC146" s="1"/>
      <c r="BOD146" s="1"/>
      <c r="BOE146" s="1"/>
      <c r="BOF146" s="1"/>
      <c r="BOG146" s="1"/>
      <c r="BOH146" s="1"/>
      <c r="BOI146" s="1"/>
      <c r="BOJ146" s="1"/>
      <c r="BOK146" s="1"/>
      <c r="BOL146" s="1"/>
      <c r="BOM146" s="1"/>
      <c r="BON146" s="1"/>
      <c r="BOO146" s="1"/>
      <c r="BOP146" s="1"/>
      <c r="BOQ146" s="1"/>
      <c r="BOR146" s="1"/>
      <c r="BOS146" s="1"/>
      <c r="BOT146" s="1"/>
      <c r="BOU146" s="1"/>
      <c r="BOV146" s="1"/>
      <c r="BOW146" s="1"/>
      <c r="BOX146" s="1"/>
      <c r="BOY146" s="1"/>
      <c r="BOZ146" s="1"/>
      <c r="BPA146" s="1"/>
      <c r="BPB146" s="1"/>
      <c r="BPC146" s="1"/>
      <c r="BPD146" s="1"/>
      <c r="BPE146" s="1"/>
      <c r="BPF146" s="1"/>
      <c r="BPG146" s="1"/>
      <c r="BPH146" s="1"/>
      <c r="BPI146" s="1"/>
      <c r="BPJ146" s="1"/>
      <c r="BPK146" s="1"/>
      <c r="BPL146" s="1"/>
      <c r="BPM146" s="1"/>
      <c r="BPN146" s="1"/>
      <c r="BPO146" s="1"/>
      <c r="BPP146" s="1"/>
      <c r="BPQ146" s="1"/>
      <c r="BPR146" s="1"/>
      <c r="BPS146" s="1"/>
      <c r="BPT146" s="1"/>
      <c r="BPU146" s="1"/>
      <c r="BPV146" s="1"/>
      <c r="BPW146" s="1"/>
      <c r="BPX146" s="1"/>
      <c r="BPY146" s="1"/>
      <c r="BPZ146" s="1"/>
      <c r="BQA146" s="1"/>
      <c r="BQB146" s="1"/>
      <c r="BQC146" s="1"/>
      <c r="BQD146" s="1"/>
      <c r="BQE146" s="1"/>
      <c r="BQF146" s="1"/>
      <c r="BQG146" s="1"/>
      <c r="BQH146" s="1"/>
      <c r="BQI146" s="1"/>
      <c r="BQJ146" s="1"/>
      <c r="BQK146" s="1"/>
      <c r="BQL146" s="1"/>
      <c r="BQM146" s="1"/>
      <c r="BQN146" s="1"/>
      <c r="BQO146" s="1"/>
      <c r="BQP146" s="1"/>
      <c r="BQQ146" s="1"/>
      <c r="BQR146" s="1"/>
      <c r="BQS146" s="1"/>
      <c r="BQT146" s="1"/>
      <c r="BQU146" s="1"/>
      <c r="BQV146" s="1"/>
      <c r="BQW146" s="1"/>
      <c r="BQX146" s="1"/>
      <c r="BQY146" s="1"/>
      <c r="BQZ146" s="1"/>
      <c r="BRA146" s="1"/>
      <c r="BRB146" s="1"/>
      <c r="BRC146" s="1"/>
      <c r="BRD146" s="1"/>
      <c r="BRE146" s="1"/>
      <c r="BRF146" s="1"/>
      <c r="BRG146" s="1"/>
      <c r="BRH146" s="1"/>
      <c r="BRI146" s="1"/>
      <c r="BRJ146" s="1"/>
      <c r="BRK146" s="1"/>
      <c r="BRL146" s="1"/>
      <c r="BRM146" s="1"/>
      <c r="BRN146" s="1"/>
      <c r="BRO146" s="1"/>
      <c r="BRP146" s="1"/>
      <c r="BRQ146" s="1"/>
      <c r="BRR146" s="1"/>
      <c r="BRS146" s="1"/>
      <c r="BRT146" s="1"/>
      <c r="BRU146" s="1"/>
      <c r="BRV146" s="1"/>
      <c r="BRW146" s="1"/>
      <c r="BRX146" s="1"/>
      <c r="BRY146" s="1"/>
      <c r="BRZ146" s="1"/>
      <c r="BSA146" s="1"/>
      <c r="BSB146" s="1"/>
      <c r="BSC146" s="1"/>
      <c r="BSD146" s="1"/>
      <c r="BSE146" s="1"/>
      <c r="BSF146" s="1"/>
      <c r="BSG146" s="1"/>
      <c r="BSH146" s="1"/>
      <c r="BSI146" s="1"/>
      <c r="BSJ146" s="1"/>
      <c r="BSK146" s="1"/>
      <c r="BSL146" s="1"/>
      <c r="BSM146" s="1"/>
      <c r="BSN146" s="1"/>
      <c r="BSO146" s="1"/>
      <c r="BSP146" s="1"/>
      <c r="BSQ146" s="1"/>
      <c r="BSR146" s="1"/>
      <c r="BSS146" s="1"/>
      <c r="BST146" s="1"/>
      <c r="BSU146" s="1"/>
      <c r="BSV146" s="1"/>
      <c r="BSW146" s="1"/>
      <c r="BSX146" s="1"/>
      <c r="BSY146" s="1"/>
      <c r="BSZ146" s="1"/>
      <c r="BTA146" s="1"/>
      <c r="BTB146" s="1"/>
      <c r="BTC146" s="1"/>
      <c r="BTD146" s="1"/>
      <c r="BTE146" s="1"/>
      <c r="BTF146" s="1"/>
      <c r="BTG146" s="1"/>
      <c r="BTH146" s="1"/>
      <c r="BTI146" s="1"/>
      <c r="BTJ146" s="1"/>
      <c r="BTK146" s="1"/>
      <c r="BTL146" s="1"/>
      <c r="BTM146" s="1"/>
      <c r="BTN146" s="1"/>
      <c r="BTO146" s="1"/>
      <c r="BTP146" s="1"/>
      <c r="BTQ146" s="1"/>
      <c r="BTR146" s="1"/>
      <c r="BTS146" s="1"/>
      <c r="BTT146" s="1"/>
      <c r="BTU146" s="1"/>
      <c r="BTV146" s="1"/>
      <c r="BTW146" s="1"/>
      <c r="BTX146" s="1"/>
      <c r="BTY146" s="1"/>
      <c r="BTZ146" s="1"/>
      <c r="BUA146" s="1"/>
      <c r="BUB146" s="1"/>
      <c r="BUC146" s="1"/>
      <c r="BUD146" s="1"/>
      <c r="BUE146" s="1"/>
      <c r="BUF146" s="1"/>
      <c r="BUG146" s="1"/>
      <c r="BUH146" s="1"/>
      <c r="BUI146" s="1"/>
      <c r="BUJ146" s="1"/>
      <c r="BUK146" s="1"/>
      <c r="BUL146" s="1"/>
      <c r="BUM146" s="1"/>
      <c r="BUN146" s="1"/>
      <c r="BUO146" s="1"/>
      <c r="BUP146" s="1"/>
      <c r="BUQ146" s="1"/>
      <c r="BUR146" s="1"/>
      <c r="BUS146" s="1"/>
      <c r="BUT146" s="1"/>
      <c r="BUU146" s="1"/>
      <c r="BUV146" s="1"/>
      <c r="BUW146" s="1"/>
      <c r="BUX146" s="1"/>
      <c r="BUY146" s="1"/>
      <c r="BUZ146" s="1"/>
      <c r="BVA146" s="1"/>
      <c r="BVB146" s="1"/>
      <c r="BVC146" s="1"/>
      <c r="BVD146" s="1"/>
      <c r="BVE146" s="1"/>
      <c r="BVF146" s="1"/>
      <c r="BVG146" s="1"/>
      <c r="BVH146" s="1"/>
      <c r="BVI146" s="1"/>
      <c r="BVJ146" s="1"/>
      <c r="BVK146" s="1"/>
      <c r="BVL146" s="1"/>
      <c r="BVM146" s="1"/>
      <c r="BVN146" s="1"/>
      <c r="BVO146" s="1"/>
      <c r="BVP146" s="1"/>
      <c r="BVQ146" s="1"/>
      <c r="BVR146" s="1"/>
      <c r="BVS146" s="1"/>
      <c r="BVT146" s="1"/>
      <c r="BVU146" s="1"/>
      <c r="BVV146" s="1"/>
      <c r="BVW146" s="1"/>
      <c r="BVX146" s="1"/>
      <c r="BVY146" s="1"/>
      <c r="BVZ146" s="1"/>
      <c r="BWA146" s="1"/>
      <c r="BWB146" s="1"/>
      <c r="BWC146" s="1"/>
      <c r="BWD146" s="1"/>
      <c r="BWE146" s="1"/>
      <c r="BWF146" s="1"/>
      <c r="BWG146" s="1"/>
      <c r="BWH146" s="1"/>
      <c r="BWI146" s="1"/>
      <c r="BWJ146" s="1"/>
      <c r="BWK146" s="1"/>
      <c r="BWL146" s="1"/>
      <c r="BWM146" s="1"/>
      <c r="BWN146" s="1"/>
      <c r="BWO146" s="1"/>
      <c r="BWP146" s="1"/>
      <c r="BWQ146" s="1"/>
      <c r="BWR146" s="1"/>
      <c r="BWS146" s="1"/>
      <c r="BWT146" s="1"/>
      <c r="BWU146" s="1"/>
      <c r="BWV146" s="1"/>
      <c r="BWW146" s="1"/>
      <c r="BWX146" s="1"/>
      <c r="BWY146" s="1"/>
      <c r="BWZ146" s="1"/>
      <c r="BXA146" s="1"/>
      <c r="BXB146" s="1"/>
      <c r="BXC146" s="1"/>
      <c r="BXD146" s="1"/>
      <c r="BXE146" s="1"/>
      <c r="BXF146" s="1"/>
      <c r="BXG146" s="1"/>
      <c r="BXH146" s="1"/>
      <c r="BXI146" s="1"/>
      <c r="BXJ146" s="1"/>
      <c r="BXK146" s="1"/>
      <c r="BXL146" s="1"/>
      <c r="BXM146" s="1"/>
      <c r="BXN146" s="1"/>
      <c r="BXO146" s="1"/>
      <c r="BXP146" s="1"/>
      <c r="BXQ146" s="1"/>
      <c r="BXR146" s="1"/>
      <c r="BXS146" s="1"/>
      <c r="BXT146" s="1"/>
      <c r="BXU146" s="1"/>
      <c r="BXV146" s="1"/>
      <c r="BXW146" s="1"/>
      <c r="BXX146" s="1"/>
      <c r="BXY146" s="1"/>
      <c r="BXZ146" s="1"/>
      <c r="BYA146" s="1"/>
      <c r="BYB146" s="1"/>
      <c r="BYC146" s="1"/>
      <c r="BYD146" s="1"/>
      <c r="BYE146" s="1"/>
      <c r="BYF146" s="1"/>
      <c r="BYG146" s="1"/>
      <c r="BYH146" s="1"/>
      <c r="BYI146" s="1"/>
      <c r="BYJ146" s="1"/>
      <c r="BYK146" s="1"/>
      <c r="BYL146" s="1"/>
      <c r="BYM146" s="1"/>
      <c r="BYN146" s="1"/>
      <c r="BYO146" s="1"/>
      <c r="BYP146" s="1"/>
      <c r="BYQ146" s="1"/>
      <c r="BYR146" s="1"/>
      <c r="BYS146" s="1"/>
      <c r="BYT146" s="1"/>
      <c r="BYU146" s="1"/>
      <c r="BYV146" s="1"/>
      <c r="BYW146" s="1"/>
      <c r="BYX146" s="1"/>
      <c r="BYY146" s="1"/>
      <c r="BYZ146" s="1"/>
      <c r="BZA146" s="1"/>
      <c r="BZB146" s="1"/>
      <c r="BZC146" s="1"/>
      <c r="BZD146" s="1"/>
      <c r="BZE146" s="1"/>
      <c r="BZF146" s="1"/>
      <c r="BZG146" s="1"/>
      <c r="BZH146" s="1"/>
      <c r="BZI146" s="1"/>
      <c r="BZJ146" s="1"/>
      <c r="BZK146" s="1"/>
      <c r="BZL146" s="1"/>
      <c r="BZM146" s="1"/>
      <c r="BZN146" s="1"/>
      <c r="BZO146" s="1"/>
      <c r="BZP146" s="1"/>
      <c r="BZQ146" s="1"/>
      <c r="BZR146" s="1"/>
      <c r="BZS146" s="1"/>
      <c r="BZT146" s="1"/>
      <c r="BZU146" s="1"/>
      <c r="BZV146" s="1"/>
      <c r="BZW146" s="1"/>
      <c r="BZX146" s="1"/>
      <c r="BZY146" s="1"/>
      <c r="BZZ146" s="1"/>
      <c r="CAA146" s="1"/>
      <c r="CAB146" s="1"/>
      <c r="CAC146" s="1"/>
      <c r="CAD146" s="1"/>
      <c r="CAE146" s="1"/>
      <c r="CAF146" s="1"/>
      <c r="CAG146" s="1"/>
      <c r="CAH146" s="1"/>
      <c r="CAI146" s="1"/>
      <c r="CAJ146" s="1"/>
      <c r="CAK146" s="1"/>
      <c r="CAL146" s="1"/>
      <c r="CAM146" s="1"/>
      <c r="CAN146" s="1"/>
      <c r="CAO146" s="1"/>
      <c r="CAP146" s="1"/>
      <c r="CAQ146" s="1"/>
      <c r="CAR146" s="1"/>
      <c r="CAS146" s="1"/>
      <c r="CAT146" s="1"/>
      <c r="CAU146" s="1"/>
      <c r="CAV146" s="1"/>
      <c r="CAW146" s="1"/>
      <c r="CAX146" s="1"/>
      <c r="CAY146" s="1"/>
      <c r="CAZ146" s="1"/>
      <c r="CBA146" s="1"/>
      <c r="CBB146" s="1"/>
      <c r="CBC146" s="1"/>
      <c r="CBD146" s="1"/>
      <c r="CBE146" s="1"/>
      <c r="CBF146" s="1"/>
      <c r="CBG146" s="1"/>
      <c r="CBH146" s="1"/>
      <c r="CBI146" s="1"/>
      <c r="CBJ146" s="1"/>
      <c r="CBK146" s="1"/>
      <c r="CBL146" s="1"/>
      <c r="CBM146" s="1"/>
      <c r="CBN146" s="1"/>
      <c r="CBO146" s="1"/>
      <c r="CBP146" s="1"/>
      <c r="CBQ146" s="1"/>
      <c r="CBR146" s="1"/>
      <c r="CBS146" s="1"/>
      <c r="CBT146" s="1"/>
      <c r="CBU146" s="1"/>
      <c r="CBV146" s="1"/>
      <c r="CBW146" s="1"/>
      <c r="CBX146" s="1"/>
      <c r="CBY146" s="1"/>
      <c r="CBZ146" s="1"/>
      <c r="CCA146" s="1"/>
      <c r="CCB146" s="1"/>
      <c r="CCC146" s="1"/>
      <c r="CCD146" s="1"/>
      <c r="CCE146" s="1"/>
      <c r="CCF146" s="1"/>
      <c r="CCG146" s="1"/>
      <c r="CCH146" s="1"/>
      <c r="CCI146" s="1"/>
      <c r="CCJ146" s="1"/>
      <c r="CCK146" s="1"/>
      <c r="CCL146" s="1"/>
      <c r="CCM146" s="1"/>
      <c r="CCN146" s="1"/>
      <c r="CCO146" s="1"/>
      <c r="CCP146" s="1"/>
      <c r="CCQ146" s="1"/>
      <c r="CCR146" s="1"/>
      <c r="CCS146" s="1"/>
      <c r="CCT146" s="1"/>
      <c r="CCU146" s="1"/>
      <c r="CCV146" s="1"/>
      <c r="CCW146" s="1"/>
      <c r="CCX146" s="1"/>
      <c r="CCY146" s="1"/>
      <c r="CCZ146" s="1"/>
      <c r="CDA146" s="1"/>
      <c r="CDB146" s="1"/>
      <c r="CDC146" s="1"/>
      <c r="CDD146" s="1"/>
      <c r="CDE146" s="1"/>
      <c r="CDF146" s="1"/>
      <c r="CDG146" s="1"/>
      <c r="CDH146" s="1"/>
      <c r="CDI146" s="1"/>
      <c r="CDJ146" s="1"/>
      <c r="CDK146" s="1"/>
      <c r="CDL146" s="1"/>
      <c r="CDM146" s="1"/>
      <c r="CDN146" s="1"/>
      <c r="CDO146" s="1"/>
      <c r="CDP146" s="1"/>
      <c r="CDQ146" s="1"/>
      <c r="CDR146" s="1"/>
      <c r="CDS146" s="1"/>
      <c r="CDT146" s="1"/>
      <c r="CDU146" s="1"/>
      <c r="CDV146" s="1"/>
      <c r="CDW146" s="1"/>
      <c r="CDX146" s="1"/>
      <c r="CDY146" s="1"/>
      <c r="CDZ146" s="1"/>
      <c r="CEA146" s="1"/>
      <c r="CEB146" s="1"/>
      <c r="CEC146" s="1"/>
      <c r="CED146" s="1"/>
      <c r="CEE146" s="1"/>
      <c r="CEF146" s="1"/>
      <c r="CEG146" s="1"/>
      <c r="CEH146" s="1"/>
      <c r="CEI146" s="1"/>
      <c r="CEJ146" s="1"/>
      <c r="CEK146" s="1"/>
      <c r="CEL146" s="1"/>
      <c r="CEM146" s="1"/>
      <c r="CEN146" s="1"/>
      <c r="CEO146" s="1"/>
      <c r="CEP146" s="1"/>
      <c r="CEQ146" s="1"/>
      <c r="CER146" s="1"/>
      <c r="CES146" s="1"/>
      <c r="CET146" s="1"/>
      <c r="CEU146" s="1"/>
      <c r="CEV146" s="1"/>
      <c r="CEW146" s="1"/>
      <c r="CEX146" s="1"/>
      <c r="CEY146" s="1"/>
      <c r="CEZ146" s="1"/>
      <c r="CFA146" s="1"/>
      <c r="CFB146" s="1"/>
      <c r="CFC146" s="1"/>
      <c r="CFD146" s="1"/>
      <c r="CFE146" s="1"/>
      <c r="CFF146" s="1"/>
      <c r="CFG146" s="1"/>
      <c r="CFH146" s="1"/>
      <c r="CFI146" s="1"/>
      <c r="CFJ146" s="1"/>
      <c r="CFK146" s="1"/>
      <c r="CFL146" s="1"/>
      <c r="CFM146" s="1"/>
      <c r="CFN146" s="1"/>
      <c r="CFO146" s="1"/>
      <c r="CFP146" s="1"/>
      <c r="CFQ146" s="1"/>
      <c r="CFR146" s="1"/>
      <c r="CFS146" s="1"/>
      <c r="CFT146" s="1"/>
      <c r="CFU146" s="1"/>
      <c r="CFV146" s="1"/>
      <c r="CFW146" s="1"/>
    </row>
    <row r="147" spans="1:2207" s="1" customFormat="1" ht="32.25" customHeight="1" x14ac:dyDescent="0.25">
      <c r="A147" s="154" t="s">
        <v>209</v>
      </c>
      <c r="B147" s="155"/>
      <c r="C147" s="155"/>
      <c r="D147" s="155"/>
      <c r="E147" s="155"/>
      <c r="F147" s="155"/>
      <c r="G147" s="155"/>
      <c r="H147" s="155"/>
      <c r="I147" s="155"/>
      <c r="J147" s="155"/>
      <c r="K147" s="156"/>
      <c r="L147" s="41">
        <f>L146+L120+L116+L112+L74+L69</f>
        <v>913486.28</v>
      </c>
      <c r="M147" s="41">
        <f>M146+M120+M116+M112+M74+M69</f>
        <v>913486.28</v>
      </c>
      <c r="N147" s="41"/>
      <c r="O147" s="41">
        <f>O146+O120+O116+O112+O74+O69</f>
        <v>60484.07</v>
      </c>
      <c r="P147" s="41">
        <f>P146+P120+P116+P112+P74+P69</f>
        <v>277600.73666666669</v>
      </c>
      <c r="Q147" s="41">
        <f>Q146+Q120+Q116+Q112+Q74+Q69</f>
        <v>264600.73666666669</v>
      </c>
      <c r="R147" s="41">
        <f>R146+R120+R116+R112+R74+R69</f>
        <v>310800.73666666669</v>
      </c>
      <c r="S147" s="42">
        <f>(S146+S120+S116+S112+S74+S69)/6</f>
        <v>0.19070634920634921</v>
      </c>
      <c r="T147" s="42">
        <f>(T146+T120+T116+T112+T74+T69)/6</f>
        <v>0.31360317460317461</v>
      </c>
      <c r="U147" s="42">
        <f>(U146+U120+U116+U112+U74+U69)/6</f>
        <v>0.26258333333333334</v>
      </c>
      <c r="V147" s="42">
        <f>(V146+V120+V116+V112+V74+V69)/6</f>
        <v>0.23310714285714285</v>
      </c>
    </row>
    <row r="148" spans="1:2207" s="1" customFormat="1" x14ac:dyDescent="0.25">
      <c r="D148" s="81"/>
      <c r="E148" s="81"/>
      <c r="F148" s="81"/>
      <c r="G148" s="81"/>
      <c r="H148" s="81"/>
      <c r="I148" s="81"/>
      <c r="J148" s="81"/>
      <c r="K148" s="81"/>
      <c r="L148" s="14"/>
      <c r="M148" s="15"/>
      <c r="N148" s="10"/>
      <c r="O148" s="10"/>
      <c r="P148" s="10"/>
      <c r="Q148" s="10"/>
      <c r="R148" s="10"/>
      <c r="S148" s="11"/>
      <c r="T148" s="11"/>
      <c r="U148" s="11"/>
      <c r="V148" s="11"/>
    </row>
    <row r="149" spans="1:2207" s="1" customFormat="1" x14ac:dyDescent="0.25">
      <c r="D149" s="81"/>
      <c r="E149" s="81"/>
      <c r="F149" s="81"/>
      <c r="G149" s="81"/>
      <c r="H149" s="81"/>
      <c r="I149" s="81"/>
      <c r="J149" s="81"/>
      <c r="K149" s="81"/>
      <c r="L149" s="14"/>
      <c r="M149" s="15"/>
      <c r="N149" s="10"/>
      <c r="O149" s="10"/>
      <c r="P149" s="10"/>
      <c r="Q149" s="10"/>
      <c r="R149" s="10"/>
      <c r="S149" s="11"/>
      <c r="T149" s="11"/>
      <c r="U149" s="11"/>
      <c r="V149" s="11"/>
    </row>
    <row r="150" spans="1:2207" s="1" customFormat="1" hidden="1" x14ac:dyDescent="0.25">
      <c r="D150" s="244" t="s">
        <v>224</v>
      </c>
      <c r="E150" s="244"/>
      <c r="F150" s="244"/>
      <c r="G150" s="244"/>
      <c r="H150" s="244"/>
      <c r="I150" s="81"/>
      <c r="J150" s="81"/>
      <c r="K150" s="81"/>
      <c r="L150" s="14"/>
      <c r="M150" s="15"/>
      <c r="N150" s="10"/>
      <c r="O150" s="10"/>
      <c r="P150" s="10"/>
      <c r="Q150" s="10"/>
      <c r="R150" s="10"/>
      <c r="S150" s="11"/>
      <c r="T150" s="11"/>
      <c r="U150" s="11"/>
      <c r="V150" s="11"/>
    </row>
    <row r="151" spans="1:2207" s="1" customFormat="1" hidden="1" x14ac:dyDescent="0.25">
      <c r="D151" s="244"/>
      <c r="E151" s="244"/>
      <c r="F151" s="244"/>
      <c r="G151" s="244"/>
      <c r="H151" s="244"/>
      <c r="I151" s="81"/>
      <c r="J151" s="81"/>
      <c r="K151" s="81"/>
      <c r="L151" s="14"/>
      <c r="M151" s="15"/>
      <c r="N151" s="10"/>
      <c r="O151" s="10"/>
      <c r="P151" s="10"/>
      <c r="Q151" s="10"/>
      <c r="R151" s="10"/>
      <c r="S151" s="11"/>
      <c r="T151" s="11"/>
      <c r="U151" s="11"/>
      <c r="V151" s="11"/>
    </row>
    <row r="152" spans="1:2207" s="1" customFormat="1" hidden="1" x14ac:dyDescent="0.25">
      <c r="D152" s="81"/>
      <c r="E152" s="81"/>
      <c r="F152" s="81"/>
      <c r="G152" s="81"/>
      <c r="H152" s="81"/>
      <c r="I152" s="81"/>
      <c r="J152" s="81"/>
      <c r="K152" s="81"/>
      <c r="L152" s="14"/>
      <c r="M152" s="15"/>
      <c r="N152" s="10"/>
      <c r="O152" s="10"/>
      <c r="P152" s="10"/>
      <c r="Q152" s="10"/>
      <c r="R152" s="10"/>
      <c r="S152" s="11"/>
      <c r="T152" s="11"/>
      <c r="U152" s="11"/>
      <c r="V152" s="11"/>
    </row>
    <row r="153" spans="1:2207" s="1" customFormat="1" hidden="1" x14ac:dyDescent="0.25">
      <c r="D153" s="81"/>
      <c r="E153" s="81"/>
      <c r="F153" s="81"/>
      <c r="G153" s="81"/>
      <c r="H153" s="81"/>
      <c r="I153" s="81"/>
      <c r="J153" s="81"/>
      <c r="K153" s="81"/>
      <c r="L153" s="14"/>
      <c r="M153" s="15"/>
      <c r="N153" s="10"/>
      <c r="O153" s="10"/>
      <c r="P153" s="10"/>
      <c r="Q153" s="10"/>
      <c r="R153" s="10"/>
      <c r="S153" s="11"/>
      <c r="T153" s="11"/>
      <c r="U153" s="11"/>
      <c r="V153" s="11"/>
    </row>
    <row r="154" spans="1:2207" s="1" customFormat="1" ht="21.75" hidden="1" customHeight="1" x14ac:dyDescent="0.25">
      <c r="D154" s="241" t="s">
        <v>220</v>
      </c>
      <c r="E154" s="241"/>
      <c r="F154" s="241"/>
      <c r="G154" s="241"/>
      <c r="H154" s="118">
        <v>100000</v>
      </c>
      <c r="I154" s="81"/>
      <c r="J154" s="81"/>
      <c r="K154" s="81"/>
      <c r="L154" s="14"/>
      <c r="M154" s="15"/>
      <c r="N154" s="10"/>
      <c r="O154" s="10"/>
      <c r="P154" s="10"/>
      <c r="Q154" s="10"/>
      <c r="R154" s="10"/>
      <c r="S154" s="11"/>
      <c r="T154" s="11"/>
      <c r="U154" s="11"/>
      <c r="V154" s="11"/>
    </row>
    <row r="155" spans="1:2207" s="1" customFormat="1" ht="25.5" hidden="1" customHeight="1" x14ac:dyDescent="0.25">
      <c r="D155" s="241" t="s">
        <v>221</v>
      </c>
      <c r="E155" s="241"/>
      <c r="F155" s="241"/>
      <c r="G155" s="241"/>
      <c r="H155" s="118">
        <v>75000</v>
      </c>
      <c r="I155" s="81"/>
      <c r="J155" s="81"/>
      <c r="K155" s="81"/>
      <c r="L155" s="14"/>
      <c r="M155" s="15"/>
      <c r="N155" s="10"/>
      <c r="O155" s="10"/>
      <c r="P155" s="10"/>
      <c r="Q155" s="10"/>
      <c r="R155" s="10"/>
      <c r="S155" s="11"/>
      <c r="T155" s="11"/>
      <c r="U155" s="11"/>
      <c r="V155" s="11"/>
    </row>
    <row r="156" spans="1:2207" s="1" customFormat="1" ht="22.5" hidden="1" customHeight="1" x14ac:dyDescent="0.25">
      <c r="D156" s="241" t="s">
        <v>222</v>
      </c>
      <c r="E156" s="241"/>
      <c r="F156" s="241"/>
      <c r="G156" s="241"/>
      <c r="H156" s="118">
        <f>L75+L77+L79+L81+L83</f>
        <v>60500</v>
      </c>
      <c r="I156" s="117" t="s">
        <v>225</v>
      </c>
      <c r="J156" s="81"/>
      <c r="K156" s="81"/>
      <c r="L156" s="14"/>
      <c r="M156" s="15"/>
      <c r="N156" s="10"/>
      <c r="O156" s="10"/>
      <c r="P156" s="10"/>
      <c r="Q156" s="10"/>
      <c r="R156" s="10"/>
      <c r="S156" s="11"/>
      <c r="T156" s="11"/>
      <c r="U156" s="11"/>
      <c r="V156" s="11"/>
    </row>
    <row r="157" spans="1:2207" s="1" customFormat="1" ht="22.5" hidden="1" customHeight="1" x14ac:dyDescent="0.25">
      <c r="D157" s="241" t="s">
        <v>223</v>
      </c>
      <c r="E157" s="241"/>
      <c r="F157" s="241"/>
      <c r="G157" s="241"/>
      <c r="H157" s="118">
        <f>L136+L138+L140+L142+L144</f>
        <v>66436.28</v>
      </c>
      <c r="I157" s="117" t="s">
        <v>225</v>
      </c>
      <c r="J157" s="81"/>
      <c r="K157" s="81"/>
      <c r="L157" s="14"/>
      <c r="M157" s="15"/>
      <c r="N157" s="10"/>
      <c r="O157" s="10"/>
      <c r="P157" s="10"/>
      <c r="Q157" s="10"/>
      <c r="R157" s="10"/>
      <c r="S157" s="11"/>
      <c r="T157" s="11"/>
      <c r="U157" s="11"/>
      <c r="V157" s="11"/>
    </row>
    <row r="158" spans="1:2207" s="1" customFormat="1" ht="26.25" hidden="1" customHeight="1" x14ac:dyDescent="0.25">
      <c r="D158" s="242" t="s">
        <v>31</v>
      </c>
      <c r="E158" s="242"/>
      <c r="F158" s="242"/>
      <c r="G158" s="242"/>
      <c r="H158" s="119">
        <f>H154+H155+H156+H157</f>
        <v>301936.28000000003</v>
      </c>
      <c r="I158" s="81"/>
      <c r="J158" s="87"/>
      <c r="K158" s="81"/>
      <c r="L158" s="14"/>
      <c r="M158" s="15"/>
      <c r="N158" s="10"/>
      <c r="O158" s="10"/>
      <c r="P158" s="10"/>
      <c r="Q158" s="10"/>
      <c r="R158" s="10"/>
      <c r="S158" s="11"/>
      <c r="T158" s="11"/>
      <c r="U158" s="11"/>
      <c r="V158" s="11"/>
    </row>
    <row r="159" spans="1:2207" s="1" customFormat="1" x14ac:dyDescent="0.25">
      <c r="D159" s="243"/>
      <c r="E159" s="243"/>
      <c r="F159" s="243"/>
      <c r="G159" s="243"/>
      <c r="H159" s="87"/>
      <c r="I159" s="81"/>
      <c r="J159" s="81"/>
      <c r="K159" s="81"/>
      <c r="L159" s="14"/>
      <c r="M159" s="15"/>
      <c r="N159" s="10"/>
      <c r="O159" s="10"/>
      <c r="P159" s="10"/>
      <c r="Q159" s="10"/>
      <c r="R159" s="10"/>
      <c r="S159" s="11"/>
      <c r="T159" s="11"/>
      <c r="U159" s="11"/>
      <c r="V159" s="11"/>
    </row>
    <row r="160" spans="1:2207" s="1" customFormat="1" x14ac:dyDescent="0.25">
      <c r="D160" s="81"/>
      <c r="E160" s="81"/>
      <c r="F160" s="81"/>
      <c r="G160" s="81"/>
      <c r="H160" s="88"/>
      <c r="I160" s="81"/>
      <c r="J160" s="81"/>
      <c r="K160" s="81"/>
      <c r="L160" s="14"/>
      <c r="M160" s="15"/>
      <c r="N160" s="10"/>
      <c r="O160" s="10"/>
      <c r="P160" s="10"/>
      <c r="Q160" s="10"/>
      <c r="R160" s="10"/>
      <c r="S160" s="11"/>
      <c r="T160" s="11"/>
      <c r="U160" s="11"/>
      <c r="V160" s="11"/>
    </row>
    <row r="161" spans="4:22" s="1" customFormat="1" x14ac:dyDescent="0.25">
      <c r="D161" s="81"/>
      <c r="E161" s="81"/>
      <c r="F161" s="81"/>
      <c r="G161" s="81"/>
      <c r="H161" s="81"/>
      <c r="I161" s="81"/>
      <c r="J161" s="81"/>
      <c r="K161" s="81"/>
      <c r="L161" s="14"/>
      <c r="M161" s="15"/>
      <c r="N161" s="10"/>
      <c r="O161" s="10"/>
      <c r="P161" s="10"/>
      <c r="Q161" s="10"/>
      <c r="R161" s="10"/>
      <c r="S161" s="11"/>
      <c r="T161" s="11"/>
      <c r="U161" s="11"/>
      <c r="V161" s="11"/>
    </row>
    <row r="162" spans="4:22" s="1" customFormat="1" x14ac:dyDescent="0.25">
      <c r="D162" s="81"/>
      <c r="E162" s="81"/>
      <c r="F162" s="81"/>
      <c r="G162" s="81"/>
      <c r="H162" s="81"/>
      <c r="I162" s="81"/>
      <c r="J162" s="81"/>
      <c r="K162" s="81"/>
      <c r="L162" s="14"/>
      <c r="M162" s="15"/>
      <c r="N162" s="10"/>
      <c r="O162" s="10"/>
      <c r="P162" s="10"/>
      <c r="Q162" s="10"/>
      <c r="R162" s="10"/>
      <c r="S162" s="11"/>
      <c r="T162" s="11"/>
      <c r="U162" s="11"/>
      <c r="V162" s="11"/>
    </row>
    <row r="163" spans="4:22" s="1" customFormat="1" x14ac:dyDescent="0.25">
      <c r="D163" s="81"/>
      <c r="E163" s="81"/>
      <c r="F163" s="81"/>
      <c r="G163" s="81"/>
      <c r="H163" s="87"/>
      <c r="I163" s="81"/>
      <c r="J163" s="81"/>
      <c r="K163" s="81"/>
      <c r="L163" s="14"/>
      <c r="M163" s="15"/>
      <c r="N163" s="10"/>
      <c r="O163" s="10"/>
      <c r="P163" s="10"/>
      <c r="Q163" s="10"/>
      <c r="R163" s="10"/>
      <c r="S163" s="11"/>
      <c r="T163" s="11"/>
      <c r="U163" s="11"/>
      <c r="V163" s="11"/>
    </row>
    <row r="164" spans="4:22" s="1" customFormat="1" x14ac:dyDescent="0.25">
      <c r="D164" s="81"/>
      <c r="E164" s="81"/>
      <c r="F164" s="81"/>
      <c r="G164" s="81"/>
      <c r="H164" s="81"/>
      <c r="I164" s="81"/>
      <c r="J164" s="81"/>
      <c r="K164" s="81"/>
      <c r="L164" s="14"/>
      <c r="M164" s="15"/>
      <c r="N164" s="10"/>
      <c r="O164" s="10"/>
      <c r="P164" s="10"/>
      <c r="Q164" s="10"/>
      <c r="R164" s="10"/>
      <c r="S164" s="11"/>
      <c r="T164" s="11"/>
      <c r="U164" s="11"/>
      <c r="V164" s="11"/>
    </row>
    <row r="165" spans="4:22" s="1" customFormat="1" x14ac:dyDescent="0.25">
      <c r="D165" s="81"/>
      <c r="E165" s="81"/>
      <c r="F165" s="81"/>
      <c r="G165" s="81"/>
      <c r="H165" s="81"/>
      <c r="I165" s="81"/>
      <c r="J165" s="81"/>
      <c r="K165" s="81"/>
      <c r="L165" s="14"/>
      <c r="M165" s="15"/>
      <c r="N165" s="10"/>
      <c r="O165" s="10"/>
      <c r="P165" s="10"/>
      <c r="Q165" s="10"/>
      <c r="R165" s="10"/>
      <c r="S165" s="11"/>
      <c r="T165" s="11"/>
      <c r="U165" s="11"/>
      <c r="V165" s="11"/>
    </row>
    <row r="166" spans="4:22" s="1" customFormat="1" x14ac:dyDescent="0.25">
      <c r="D166" s="81"/>
      <c r="E166" s="81"/>
      <c r="F166" s="81"/>
      <c r="G166" s="81"/>
      <c r="H166" s="81"/>
      <c r="I166" s="81"/>
      <c r="J166" s="81"/>
      <c r="K166" s="81"/>
      <c r="L166" s="14"/>
      <c r="M166" s="15"/>
      <c r="N166" s="10"/>
      <c r="O166" s="10"/>
      <c r="P166" s="10"/>
      <c r="Q166" s="10"/>
      <c r="R166" s="10"/>
      <c r="S166" s="11"/>
      <c r="T166" s="11"/>
      <c r="U166" s="11"/>
      <c r="V166" s="11"/>
    </row>
    <row r="167" spans="4:22" s="1" customFormat="1" x14ac:dyDescent="0.25">
      <c r="D167" s="81"/>
      <c r="E167" s="81"/>
      <c r="F167" s="81"/>
      <c r="G167" s="81"/>
      <c r="H167" s="81"/>
      <c r="I167" s="81"/>
      <c r="J167" s="81"/>
      <c r="K167" s="81"/>
      <c r="L167" s="14"/>
      <c r="M167" s="15"/>
      <c r="N167" s="10"/>
      <c r="O167" s="10"/>
      <c r="P167" s="10"/>
      <c r="Q167" s="10"/>
      <c r="R167" s="10"/>
      <c r="S167" s="11"/>
      <c r="T167" s="11"/>
      <c r="U167" s="11"/>
      <c r="V167" s="11"/>
    </row>
    <row r="168" spans="4:22" s="1" customFormat="1" x14ac:dyDescent="0.25">
      <c r="D168" s="81"/>
      <c r="E168" s="81"/>
      <c r="F168" s="81"/>
      <c r="G168" s="81"/>
      <c r="H168" s="81"/>
      <c r="I168" s="81"/>
      <c r="J168" s="81"/>
      <c r="K168" s="81"/>
      <c r="L168" s="14"/>
      <c r="M168" s="15"/>
      <c r="N168" s="10"/>
      <c r="O168" s="10"/>
      <c r="P168" s="10"/>
      <c r="Q168" s="10"/>
      <c r="R168" s="10"/>
      <c r="S168" s="11"/>
      <c r="T168" s="11"/>
      <c r="U168" s="11"/>
      <c r="V168" s="11"/>
    </row>
    <row r="169" spans="4:22" s="1" customFormat="1" x14ac:dyDescent="0.25">
      <c r="D169" s="81"/>
      <c r="E169" s="81"/>
      <c r="F169" s="81"/>
      <c r="G169" s="81"/>
      <c r="H169" s="81"/>
      <c r="I169" s="81"/>
      <c r="J169" s="81"/>
      <c r="K169" s="81"/>
      <c r="L169" s="14"/>
      <c r="M169" s="15"/>
      <c r="N169" s="10"/>
      <c r="O169" s="10"/>
      <c r="P169" s="10"/>
      <c r="Q169" s="10"/>
      <c r="R169" s="10"/>
      <c r="S169" s="11"/>
      <c r="T169" s="11"/>
      <c r="U169" s="11"/>
      <c r="V169" s="11"/>
    </row>
    <row r="170" spans="4:22" s="1" customFormat="1" x14ac:dyDescent="0.25">
      <c r="D170" s="81"/>
      <c r="E170" s="81"/>
      <c r="F170" s="81"/>
      <c r="G170" s="81"/>
      <c r="H170" s="81"/>
      <c r="I170" s="81"/>
      <c r="J170" s="81"/>
      <c r="K170" s="81"/>
      <c r="L170" s="14"/>
      <c r="M170" s="15"/>
      <c r="N170" s="10"/>
      <c r="O170" s="10"/>
      <c r="P170" s="10"/>
      <c r="Q170" s="10"/>
      <c r="R170" s="10"/>
      <c r="S170" s="11"/>
      <c r="T170" s="11"/>
      <c r="U170" s="11"/>
      <c r="V170" s="11"/>
    </row>
    <row r="171" spans="4:22" s="1" customFormat="1" x14ac:dyDescent="0.25">
      <c r="D171" s="81"/>
      <c r="E171" s="81"/>
      <c r="F171" s="81"/>
      <c r="G171" s="81"/>
      <c r="H171" s="81"/>
      <c r="I171" s="81"/>
      <c r="J171" s="81"/>
      <c r="K171" s="81"/>
      <c r="L171" s="14"/>
      <c r="M171" s="15"/>
      <c r="N171" s="10"/>
      <c r="O171" s="10"/>
      <c r="P171" s="10"/>
      <c r="Q171" s="10"/>
      <c r="R171" s="10"/>
      <c r="S171" s="11"/>
      <c r="T171" s="11"/>
      <c r="U171" s="11"/>
      <c r="V171" s="11"/>
    </row>
    <row r="172" spans="4:22" s="1" customFormat="1" x14ac:dyDescent="0.25">
      <c r="D172" s="81"/>
      <c r="E172" s="81"/>
      <c r="F172" s="81"/>
      <c r="G172" s="81"/>
      <c r="H172" s="81"/>
      <c r="I172" s="81"/>
      <c r="J172" s="81"/>
      <c r="K172" s="81"/>
      <c r="L172" s="14"/>
      <c r="M172" s="15"/>
      <c r="N172" s="10"/>
      <c r="O172" s="10"/>
      <c r="P172" s="10"/>
      <c r="Q172" s="10"/>
      <c r="R172" s="10"/>
      <c r="S172" s="11"/>
      <c r="T172" s="11"/>
      <c r="U172" s="11"/>
      <c r="V172" s="11"/>
    </row>
    <row r="173" spans="4:22" s="1" customFormat="1" x14ac:dyDescent="0.25">
      <c r="D173" s="81"/>
      <c r="E173" s="81"/>
      <c r="F173" s="81"/>
      <c r="G173" s="81"/>
      <c r="H173" s="81"/>
      <c r="I173" s="81"/>
      <c r="J173" s="81"/>
      <c r="K173" s="81"/>
      <c r="L173" s="14"/>
      <c r="M173" s="15"/>
      <c r="N173" s="10"/>
      <c r="O173" s="10"/>
      <c r="P173" s="10"/>
      <c r="Q173" s="10"/>
      <c r="R173" s="10"/>
      <c r="S173" s="11"/>
      <c r="T173" s="11"/>
      <c r="U173" s="11"/>
      <c r="V173" s="11"/>
    </row>
    <row r="174" spans="4:22" s="1" customFormat="1" x14ac:dyDescent="0.25">
      <c r="D174" s="81"/>
      <c r="E174" s="81"/>
      <c r="F174" s="81"/>
      <c r="G174" s="81"/>
      <c r="H174" s="81"/>
      <c r="I174" s="81"/>
      <c r="J174" s="81"/>
      <c r="K174" s="81"/>
      <c r="L174" s="14"/>
      <c r="M174" s="15"/>
      <c r="N174" s="10"/>
      <c r="O174" s="10"/>
      <c r="P174" s="10"/>
      <c r="Q174" s="10"/>
      <c r="R174" s="10"/>
      <c r="S174" s="11"/>
      <c r="T174" s="11"/>
      <c r="U174" s="11"/>
      <c r="V174" s="11"/>
    </row>
    <row r="175" spans="4:22" s="1" customFormat="1" x14ac:dyDescent="0.25">
      <c r="D175" s="81"/>
      <c r="E175" s="81"/>
      <c r="F175" s="81"/>
      <c r="G175" s="81"/>
      <c r="H175" s="81"/>
      <c r="I175" s="81"/>
      <c r="J175" s="81"/>
      <c r="K175" s="81"/>
      <c r="L175" s="14"/>
      <c r="M175" s="15"/>
      <c r="N175" s="10"/>
      <c r="O175" s="10"/>
      <c r="P175" s="10"/>
      <c r="Q175" s="10"/>
      <c r="R175" s="10"/>
      <c r="S175" s="11"/>
      <c r="T175" s="11"/>
      <c r="U175" s="11"/>
      <c r="V175" s="11"/>
    </row>
    <row r="176" spans="4:22" s="1" customFormat="1" x14ac:dyDescent="0.25">
      <c r="D176" s="81"/>
      <c r="E176" s="81"/>
      <c r="F176" s="81"/>
      <c r="G176" s="81"/>
      <c r="H176" s="81"/>
      <c r="I176" s="81"/>
      <c r="J176" s="81"/>
      <c r="K176" s="81"/>
      <c r="L176" s="14"/>
      <c r="M176" s="15"/>
      <c r="N176" s="10"/>
      <c r="O176" s="10"/>
      <c r="P176" s="10"/>
      <c r="Q176" s="10"/>
      <c r="R176" s="10"/>
      <c r="S176" s="11"/>
      <c r="T176" s="11"/>
      <c r="U176" s="11"/>
      <c r="V176" s="11"/>
    </row>
    <row r="177" spans="4:22" s="1" customFormat="1" x14ac:dyDescent="0.25">
      <c r="D177" s="81"/>
      <c r="E177" s="81"/>
      <c r="F177" s="81"/>
      <c r="G177" s="81"/>
      <c r="H177" s="81"/>
      <c r="I177" s="81"/>
      <c r="J177" s="81"/>
      <c r="K177" s="81"/>
      <c r="L177" s="14"/>
      <c r="M177" s="15"/>
      <c r="N177" s="10"/>
      <c r="O177" s="10"/>
      <c r="P177" s="10"/>
      <c r="Q177" s="10"/>
      <c r="R177" s="10"/>
      <c r="S177" s="11"/>
      <c r="T177" s="11"/>
      <c r="U177" s="11"/>
      <c r="V177" s="11"/>
    </row>
    <row r="178" spans="4:22" s="1" customFormat="1" x14ac:dyDescent="0.25">
      <c r="D178" s="81"/>
      <c r="E178" s="81"/>
      <c r="F178" s="81"/>
      <c r="G178" s="81"/>
      <c r="H178" s="81"/>
      <c r="I178" s="81"/>
      <c r="J178" s="81"/>
      <c r="K178" s="81"/>
      <c r="L178" s="14"/>
      <c r="M178" s="15"/>
      <c r="N178" s="10"/>
      <c r="O178" s="10"/>
      <c r="P178" s="10"/>
      <c r="Q178" s="10"/>
      <c r="R178" s="10"/>
      <c r="S178" s="11"/>
      <c r="T178" s="11"/>
      <c r="U178" s="11"/>
      <c r="V178" s="11"/>
    </row>
    <row r="179" spans="4:22" s="1" customFormat="1" x14ac:dyDescent="0.25">
      <c r="D179" s="81"/>
      <c r="E179" s="81"/>
      <c r="F179" s="81"/>
      <c r="G179" s="81"/>
      <c r="H179" s="81"/>
      <c r="I179" s="81"/>
      <c r="J179" s="81"/>
      <c r="K179" s="81"/>
      <c r="L179" s="14"/>
      <c r="M179" s="15"/>
      <c r="N179" s="10"/>
      <c r="O179" s="10"/>
      <c r="P179" s="10"/>
      <c r="Q179" s="10"/>
      <c r="R179" s="10"/>
      <c r="S179" s="11"/>
      <c r="T179" s="11"/>
      <c r="U179" s="11"/>
      <c r="V179" s="11"/>
    </row>
    <row r="180" spans="4:22" s="1" customFormat="1" x14ac:dyDescent="0.25">
      <c r="D180" s="81"/>
      <c r="E180" s="81"/>
      <c r="F180" s="81"/>
      <c r="G180" s="81"/>
      <c r="H180" s="81"/>
      <c r="I180" s="81"/>
      <c r="J180" s="81"/>
      <c r="K180" s="81"/>
      <c r="L180" s="14"/>
      <c r="M180" s="15"/>
      <c r="N180" s="10"/>
      <c r="O180" s="10"/>
      <c r="P180" s="10"/>
      <c r="Q180" s="10"/>
      <c r="R180" s="10"/>
      <c r="S180" s="11"/>
      <c r="T180" s="11"/>
      <c r="U180" s="11"/>
      <c r="V180" s="11"/>
    </row>
    <row r="181" spans="4:22" s="1" customFormat="1" x14ac:dyDescent="0.25">
      <c r="D181" s="81"/>
      <c r="E181" s="81"/>
      <c r="F181" s="81"/>
      <c r="G181" s="81"/>
      <c r="H181" s="81"/>
      <c r="I181" s="81"/>
      <c r="J181" s="81"/>
      <c r="K181" s="81"/>
      <c r="L181" s="14"/>
      <c r="M181" s="15"/>
      <c r="N181" s="10"/>
      <c r="O181" s="10"/>
      <c r="P181" s="10"/>
      <c r="Q181" s="10"/>
      <c r="R181" s="10"/>
      <c r="S181" s="11"/>
      <c r="T181" s="11"/>
      <c r="U181" s="11"/>
      <c r="V181" s="11"/>
    </row>
    <row r="182" spans="4:22" s="1" customFormat="1" x14ac:dyDescent="0.25">
      <c r="D182" s="81"/>
      <c r="E182" s="81"/>
      <c r="F182" s="81"/>
      <c r="G182" s="81"/>
      <c r="H182" s="81"/>
      <c r="I182" s="81"/>
      <c r="J182" s="81"/>
      <c r="K182" s="81"/>
      <c r="L182" s="14"/>
      <c r="M182" s="15"/>
      <c r="N182" s="10"/>
      <c r="O182" s="10"/>
      <c r="P182" s="10"/>
      <c r="Q182" s="10"/>
      <c r="R182" s="10"/>
      <c r="S182" s="11"/>
      <c r="T182" s="11"/>
      <c r="U182" s="11"/>
      <c r="V182" s="11"/>
    </row>
    <row r="183" spans="4:22" s="1" customFormat="1" x14ac:dyDescent="0.25">
      <c r="D183" s="81"/>
      <c r="E183" s="81"/>
      <c r="F183" s="81"/>
      <c r="G183" s="81"/>
      <c r="H183" s="81"/>
      <c r="I183" s="81"/>
      <c r="J183" s="81"/>
      <c r="K183" s="81"/>
      <c r="L183" s="14"/>
      <c r="M183" s="15"/>
      <c r="N183" s="10"/>
      <c r="O183" s="10"/>
      <c r="P183" s="10"/>
      <c r="Q183" s="10"/>
      <c r="R183" s="10"/>
      <c r="S183" s="11"/>
      <c r="T183" s="11"/>
      <c r="U183" s="11"/>
      <c r="V183" s="11"/>
    </row>
    <row r="184" spans="4:22" s="1" customFormat="1" x14ac:dyDescent="0.25">
      <c r="D184" s="81"/>
      <c r="E184" s="81"/>
      <c r="F184" s="81"/>
      <c r="G184" s="81"/>
      <c r="H184" s="81"/>
      <c r="I184" s="81"/>
      <c r="J184" s="81"/>
      <c r="K184" s="81"/>
      <c r="L184" s="14"/>
      <c r="M184" s="15"/>
      <c r="N184" s="10"/>
      <c r="O184" s="10"/>
      <c r="P184" s="10"/>
      <c r="Q184" s="10"/>
      <c r="R184" s="10"/>
      <c r="S184" s="11"/>
      <c r="T184" s="11"/>
      <c r="U184" s="11"/>
      <c r="V184" s="11"/>
    </row>
    <row r="185" spans="4:22" s="1" customFormat="1" x14ac:dyDescent="0.25">
      <c r="D185" s="81"/>
      <c r="E185" s="81"/>
      <c r="F185" s="81"/>
      <c r="G185" s="81"/>
      <c r="H185" s="81"/>
      <c r="I185" s="81"/>
      <c r="J185" s="81"/>
      <c r="K185" s="81"/>
      <c r="L185" s="14"/>
      <c r="M185" s="15"/>
      <c r="N185" s="10"/>
      <c r="O185" s="10"/>
      <c r="P185" s="10"/>
      <c r="Q185" s="10"/>
      <c r="R185" s="10"/>
      <c r="S185" s="11"/>
      <c r="T185" s="11"/>
      <c r="U185" s="11"/>
      <c r="V185" s="11"/>
    </row>
    <row r="186" spans="4:22" s="1" customFormat="1" x14ac:dyDescent="0.25">
      <c r="D186" s="81"/>
      <c r="E186" s="81"/>
      <c r="F186" s="81"/>
      <c r="G186" s="81"/>
      <c r="H186" s="81"/>
      <c r="I186" s="81"/>
      <c r="J186" s="81"/>
      <c r="K186" s="81"/>
      <c r="L186" s="14"/>
      <c r="M186" s="15"/>
      <c r="N186" s="10"/>
      <c r="O186" s="10"/>
      <c r="P186" s="10"/>
      <c r="Q186" s="10"/>
      <c r="R186" s="10"/>
      <c r="S186" s="11"/>
      <c r="T186" s="11"/>
      <c r="U186" s="11"/>
      <c r="V186" s="11"/>
    </row>
    <row r="187" spans="4:22" s="1" customFormat="1" x14ac:dyDescent="0.25">
      <c r="D187" s="81"/>
      <c r="E187" s="81"/>
      <c r="F187" s="81"/>
      <c r="G187" s="81"/>
      <c r="H187" s="81"/>
      <c r="I187" s="81"/>
      <c r="J187" s="81"/>
      <c r="K187" s="81"/>
      <c r="L187" s="14"/>
      <c r="M187" s="15"/>
      <c r="N187" s="10"/>
      <c r="O187" s="10"/>
      <c r="P187" s="10"/>
      <c r="Q187" s="10"/>
      <c r="R187" s="10"/>
      <c r="S187" s="11"/>
      <c r="T187" s="11"/>
      <c r="U187" s="11"/>
      <c r="V187" s="11"/>
    </row>
    <row r="188" spans="4:22" s="1" customFormat="1" x14ac:dyDescent="0.25">
      <c r="D188" s="81"/>
      <c r="E188" s="81"/>
      <c r="F188" s="81"/>
      <c r="G188" s="81"/>
      <c r="H188" s="81"/>
      <c r="I188" s="81"/>
      <c r="J188" s="81"/>
      <c r="K188" s="81"/>
      <c r="L188" s="14"/>
      <c r="M188" s="15"/>
      <c r="N188" s="10"/>
      <c r="O188" s="10"/>
      <c r="P188" s="10"/>
      <c r="Q188" s="10"/>
      <c r="R188" s="10"/>
      <c r="S188" s="11"/>
      <c r="T188" s="11"/>
      <c r="U188" s="11"/>
      <c r="V188" s="11"/>
    </row>
    <row r="189" spans="4:22" s="1" customFormat="1" x14ac:dyDescent="0.25">
      <c r="D189" s="81"/>
      <c r="E189" s="81"/>
      <c r="F189" s="81"/>
      <c r="G189" s="81"/>
      <c r="H189" s="81"/>
      <c r="I189" s="81"/>
      <c r="J189" s="81"/>
      <c r="K189" s="81"/>
      <c r="L189" s="14"/>
      <c r="M189" s="15"/>
      <c r="N189" s="10"/>
      <c r="O189" s="10"/>
      <c r="P189" s="10"/>
      <c r="Q189" s="10"/>
      <c r="R189" s="10"/>
      <c r="S189" s="11"/>
      <c r="T189" s="11"/>
      <c r="U189" s="11"/>
      <c r="V189" s="11"/>
    </row>
    <row r="190" spans="4:22" s="1" customFormat="1" x14ac:dyDescent="0.25">
      <c r="D190" s="81"/>
      <c r="E190" s="81"/>
      <c r="F190" s="81"/>
      <c r="G190" s="81"/>
      <c r="H190" s="81"/>
      <c r="I190" s="81"/>
      <c r="J190" s="81"/>
      <c r="K190" s="81"/>
      <c r="L190" s="14"/>
      <c r="M190" s="15"/>
      <c r="N190" s="10"/>
      <c r="O190" s="10"/>
      <c r="P190" s="10"/>
      <c r="Q190" s="10"/>
      <c r="R190" s="10"/>
      <c r="S190" s="11"/>
      <c r="T190" s="11"/>
      <c r="U190" s="11"/>
      <c r="V190" s="11"/>
    </row>
    <row r="191" spans="4:22" s="1" customFormat="1" x14ac:dyDescent="0.25">
      <c r="D191" s="81"/>
      <c r="E191" s="81"/>
      <c r="F191" s="81"/>
      <c r="G191" s="81"/>
      <c r="H191" s="81"/>
      <c r="I191" s="81"/>
      <c r="J191" s="81"/>
      <c r="K191" s="81"/>
      <c r="L191" s="14"/>
      <c r="M191" s="15"/>
      <c r="N191" s="10"/>
      <c r="O191" s="10"/>
      <c r="P191" s="10"/>
      <c r="Q191" s="10"/>
      <c r="R191" s="10"/>
      <c r="S191" s="11"/>
      <c r="T191" s="11"/>
      <c r="U191" s="11"/>
      <c r="V191" s="11"/>
    </row>
    <row r="192" spans="4:22" s="1" customFormat="1" x14ac:dyDescent="0.25">
      <c r="D192" s="81"/>
      <c r="E192" s="81"/>
      <c r="F192" s="81"/>
      <c r="G192" s="81"/>
      <c r="H192" s="81"/>
      <c r="I192" s="81"/>
      <c r="J192" s="81"/>
      <c r="K192" s="81"/>
      <c r="L192" s="14"/>
      <c r="M192" s="15"/>
      <c r="N192" s="10"/>
      <c r="O192" s="10"/>
      <c r="P192" s="10"/>
      <c r="Q192" s="10"/>
      <c r="R192" s="10"/>
      <c r="S192" s="11"/>
      <c r="T192" s="11"/>
      <c r="U192" s="11"/>
      <c r="V192" s="11"/>
    </row>
    <row r="193" spans="4:22" s="1" customFormat="1" x14ac:dyDescent="0.25">
      <c r="D193" s="81"/>
      <c r="E193" s="81"/>
      <c r="F193" s="81"/>
      <c r="G193" s="81"/>
      <c r="H193" s="81"/>
      <c r="I193" s="81"/>
      <c r="J193" s="81"/>
      <c r="K193" s="81"/>
      <c r="L193" s="14"/>
      <c r="M193" s="15"/>
      <c r="N193" s="10"/>
      <c r="O193" s="10"/>
      <c r="P193" s="10"/>
      <c r="Q193" s="10"/>
      <c r="R193" s="10"/>
      <c r="S193" s="11"/>
      <c r="T193" s="11"/>
      <c r="U193" s="11"/>
      <c r="V193" s="11"/>
    </row>
    <row r="194" spans="4:22" s="1" customFormat="1" x14ac:dyDescent="0.25">
      <c r="D194" s="81"/>
      <c r="E194" s="81"/>
      <c r="F194" s="81"/>
      <c r="G194" s="81"/>
      <c r="H194" s="81"/>
      <c r="I194" s="81"/>
      <c r="J194" s="81"/>
      <c r="K194" s="81"/>
      <c r="L194" s="14"/>
      <c r="M194" s="15"/>
      <c r="N194" s="10"/>
      <c r="O194" s="10"/>
      <c r="P194" s="10"/>
      <c r="Q194" s="10"/>
      <c r="R194" s="10"/>
      <c r="S194" s="11"/>
      <c r="T194" s="11"/>
      <c r="U194" s="11"/>
      <c r="V194" s="11"/>
    </row>
    <row r="195" spans="4:22" s="1" customFormat="1" x14ac:dyDescent="0.25">
      <c r="D195" s="81"/>
      <c r="E195" s="81"/>
      <c r="F195" s="81"/>
      <c r="G195" s="81"/>
      <c r="H195" s="81"/>
      <c r="I195" s="81"/>
      <c r="J195" s="81"/>
      <c r="K195" s="81"/>
      <c r="L195" s="14"/>
      <c r="M195" s="15"/>
      <c r="N195" s="10"/>
      <c r="O195" s="10"/>
      <c r="P195" s="10"/>
      <c r="Q195" s="10"/>
      <c r="R195" s="10"/>
      <c r="S195" s="11"/>
      <c r="T195" s="11"/>
      <c r="U195" s="11"/>
      <c r="V195" s="11"/>
    </row>
    <row r="196" spans="4:22" s="1" customFormat="1" x14ac:dyDescent="0.25">
      <c r="D196" s="81"/>
      <c r="E196" s="81"/>
      <c r="F196" s="81"/>
      <c r="G196" s="81"/>
      <c r="H196" s="81"/>
      <c r="I196" s="81"/>
      <c r="J196" s="81"/>
      <c r="K196" s="81"/>
      <c r="L196" s="14"/>
      <c r="M196" s="15"/>
      <c r="N196" s="10"/>
      <c r="O196" s="10"/>
      <c r="P196" s="10"/>
      <c r="Q196" s="10"/>
      <c r="R196" s="10"/>
      <c r="S196" s="11"/>
      <c r="T196" s="11"/>
      <c r="U196" s="11"/>
      <c r="V196" s="11"/>
    </row>
    <row r="197" spans="4:22" s="1" customFormat="1" x14ac:dyDescent="0.25">
      <c r="D197" s="81"/>
      <c r="E197" s="81"/>
      <c r="F197" s="81"/>
      <c r="G197" s="81"/>
      <c r="H197" s="81"/>
      <c r="I197" s="81"/>
      <c r="J197" s="81"/>
      <c r="K197" s="81"/>
      <c r="L197" s="14"/>
      <c r="M197" s="15"/>
      <c r="N197" s="10"/>
      <c r="O197" s="10"/>
      <c r="P197" s="10"/>
      <c r="Q197" s="10"/>
      <c r="R197" s="10"/>
      <c r="S197" s="11"/>
      <c r="T197" s="11"/>
      <c r="U197" s="11"/>
      <c r="V197" s="11"/>
    </row>
    <row r="198" spans="4:22" s="1" customFormat="1" x14ac:dyDescent="0.25">
      <c r="D198" s="81"/>
      <c r="E198" s="81"/>
      <c r="F198" s="81"/>
      <c r="G198" s="81"/>
      <c r="H198" s="81"/>
      <c r="I198" s="81"/>
      <c r="J198" s="81"/>
      <c r="K198" s="81"/>
      <c r="L198" s="14"/>
      <c r="M198" s="15"/>
      <c r="N198" s="10"/>
      <c r="O198" s="10"/>
      <c r="P198" s="10"/>
      <c r="Q198" s="10"/>
      <c r="R198" s="10"/>
      <c r="S198" s="11"/>
      <c r="T198" s="11"/>
      <c r="U198" s="11"/>
      <c r="V198" s="11"/>
    </row>
    <row r="199" spans="4:22" s="1" customFormat="1" x14ac:dyDescent="0.25">
      <c r="D199" s="81"/>
      <c r="E199" s="81"/>
      <c r="F199" s="81"/>
      <c r="G199" s="81"/>
      <c r="H199" s="81"/>
      <c r="I199" s="81"/>
      <c r="J199" s="81"/>
      <c r="K199" s="81"/>
      <c r="L199" s="14"/>
      <c r="M199" s="15"/>
      <c r="N199" s="10"/>
      <c r="O199" s="10"/>
      <c r="P199" s="10"/>
      <c r="Q199" s="10"/>
      <c r="R199" s="10"/>
      <c r="S199" s="11"/>
      <c r="T199" s="11"/>
      <c r="U199" s="11"/>
      <c r="V199" s="11"/>
    </row>
    <row r="200" spans="4:22" s="1" customFormat="1" x14ac:dyDescent="0.25">
      <c r="D200" s="81"/>
      <c r="E200" s="81"/>
      <c r="F200" s="81"/>
      <c r="G200" s="81"/>
      <c r="H200" s="81"/>
      <c r="I200" s="81"/>
      <c r="J200" s="81"/>
      <c r="K200" s="81"/>
      <c r="L200" s="14"/>
      <c r="M200" s="15"/>
      <c r="N200" s="10"/>
      <c r="O200" s="10"/>
      <c r="P200" s="10"/>
      <c r="Q200" s="10"/>
      <c r="R200" s="10"/>
      <c r="S200" s="11"/>
      <c r="T200" s="11"/>
      <c r="U200" s="11"/>
      <c r="V200" s="11"/>
    </row>
    <row r="201" spans="4:22" s="1" customFormat="1" x14ac:dyDescent="0.25">
      <c r="D201" s="81"/>
      <c r="E201" s="81"/>
      <c r="F201" s="81"/>
      <c r="G201" s="81"/>
      <c r="H201" s="81"/>
      <c r="I201" s="81"/>
      <c r="J201" s="81"/>
      <c r="K201" s="81"/>
      <c r="L201" s="14"/>
      <c r="M201" s="15"/>
      <c r="N201" s="10"/>
      <c r="O201" s="10"/>
      <c r="P201" s="10"/>
      <c r="Q201" s="10"/>
      <c r="R201" s="10"/>
      <c r="S201" s="11"/>
      <c r="T201" s="11"/>
      <c r="U201" s="11"/>
      <c r="V201" s="11"/>
    </row>
    <row r="202" spans="4:22" s="1" customFormat="1" x14ac:dyDescent="0.25">
      <c r="D202" s="81"/>
      <c r="E202" s="81"/>
      <c r="F202" s="81"/>
      <c r="G202" s="81"/>
      <c r="H202" s="81"/>
      <c r="I202" s="81"/>
      <c r="J202" s="81"/>
      <c r="K202" s="81"/>
      <c r="L202" s="14"/>
      <c r="M202" s="15"/>
      <c r="N202" s="10"/>
      <c r="O202" s="10"/>
      <c r="P202" s="10"/>
      <c r="Q202" s="10"/>
      <c r="R202" s="10"/>
      <c r="S202" s="11"/>
      <c r="T202" s="11"/>
      <c r="U202" s="11"/>
      <c r="V202" s="11"/>
    </row>
    <row r="203" spans="4:22" s="1" customFormat="1" x14ac:dyDescent="0.25">
      <c r="D203" s="81"/>
      <c r="E203" s="81"/>
      <c r="F203" s="81"/>
      <c r="G203" s="81"/>
      <c r="H203" s="81"/>
      <c r="I203" s="81"/>
      <c r="J203" s="81"/>
      <c r="K203" s="81"/>
      <c r="L203" s="14"/>
      <c r="M203" s="15"/>
      <c r="N203" s="10"/>
      <c r="O203" s="10"/>
      <c r="P203" s="10"/>
      <c r="Q203" s="10"/>
      <c r="R203" s="10"/>
      <c r="S203" s="11"/>
      <c r="T203" s="11"/>
      <c r="U203" s="11"/>
      <c r="V203" s="11"/>
    </row>
    <row r="204" spans="4:22" s="1" customFormat="1" x14ac:dyDescent="0.25">
      <c r="D204" s="81"/>
      <c r="E204" s="81"/>
      <c r="F204" s="81"/>
      <c r="G204" s="81"/>
      <c r="H204" s="81"/>
      <c r="I204" s="81"/>
      <c r="J204" s="81"/>
      <c r="K204" s="81"/>
      <c r="L204" s="14"/>
      <c r="M204" s="15"/>
      <c r="N204" s="10"/>
      <c r="O204" s="10"/>
      <c r="P204" s="10"/>
      <c r="Q204" s="10"/>
      <c r="R204" s="10"/>
      <c r="S204" s="11"/>
      <c r="T204" s="11"/>
      <c r="U204" s="11"/>
      <c r="V204" s="11"/>
    </row>
    <row r="205" spans="4:22" s="1" customFormat="1" x14ac:dyDescent="0.25">
      <c r="D205" s="81"/>
      <c r="E205" s="81"/>
      <c r="F205" s="81"/>
      <c r="G205" s="81"/>
      <c r="H205" s="81"/>
      <c r="I205" s="81"/>
      <c r="J205" s="81"/>
      <c r="K205" s="81"/>
      <c r="L205" s="14"/>
      <c r="M205" s="15"/>
      <c r="N205" s="10"/>
      <c r="O205" s="10"/>
      <c r="P205" s="10"/>
      <c r="Q205" s="10"/>
      <c r="R205" s="10"/>
      <c r="S205" s="11"/>
      <c r="T205" s="11"/>
      <c r="U205" s="11"/>
      <c r="V205" s="11"/>
    </row>
    <row r="206" spans="4:22" s="1" customFormat="1" x14ac:dyDescent="0.25">
      <c r="D206" s="81"/>
      <c r="E206" s="81"/>
      <c r="F206" s="81"/>
      <c r="G206" s="81"/>
      <c r="H206" s="81"/>
      <c r="I206" s="81"/>
      <c r="J206" s="81"/>
      <c r="K206" s="81"/>
      <c r="L206" s="14"/>
      <c r="M206" s="15"/>
      <c r="N206" s="10"/>
      <c r="O206" s="10"/>
      <c r="P206" s="10"/>
      <c r="Q206" s="10"/>
      <c r="R206" s="10"/>
      <c r="S206" s="11"/>
      <c r="T206" s="11"/>
      <c r="U206" s="11"/>
      <c r="V206" s="11"/>
    </row>
    <row r="207" spans="4:22" s="1" customFormat="1" x14ac:dyDescent="0.25">
      <c r="D207" s="81"/>
      <c r="E207" s="81"/>
      <c r="F207" s="81"/>
      <c r="G207" s="81"/>
      <c r="H207" s="81"/>
      <c r="I207" s="81"/>
      <c r="J207" s="81"/>
      <c r="K207" s="81"/>
      <c r="L207" s="14"/>
      <c r="M207" s="15"/>
      <c r="N207" s="10"/>
      <c r="O207" s="10"/>
      <c r="P207" s="10"/>
      <c r="Q207" s="10"/>
      <c r="R207" s="10"/>
      <c r="S207" s="11"/>
      <c r="T207" s="11"/>
      <c r="U207" s="11"/>
      <c r="V207" s="11"/>
    </row>
    <row r="208" spans="4:22" s="1" customFormat="1" x14ac:dyDescent="0.25">
      <c r="D208" s="81"/>
      <c r="E208" s="81"/>
      <c r="F208" s="81"/>
      <c r="G208" s="81"/>
      <c r="H208" s="81"/>
      <c r="I208" s="81"/>
      <c r="J208" s="81"/>
      <c r="K208" s="81"/>
      <c r="L208" s="14"/>
      <c r="M208" s="15"/>
      <c r="N208" s="10"/>
      <c r="O208" s="10"/>
      <c r="P208" s="10"/>
      <c r="Q208" s="10"/>
      <c r="R208" s="10"/>
      <c r="S208" s="11"/>
      <c r="T208" s="11"/>
      <c r="U208" s="11"/>
      <c r="V208" s="11"/>
    </row>
    <row r="209" spans="4:22" s="1" customFormat="1" x14ac:dyDescent="0.25">
      <c r="D209" s="81"/>
      <c r="E209" s="81"/>
      <c r="F209" s="81"/>
      <c r="G209" s="81"/>
      <c r="H209" s="81"/>
      <c r="I209" s="81"/>
      <c r="J209" s="81"/>
      <c r="K209" s="81"/>
      <c r="L209" s="14"/>
      <c r="M209" s="15"/>
      <c r="N209" s="10"/>
      <c r="O209" s="10"/>
      <c r="P209" s="10"/>
      <c r="Q209" s="10"/>
      <c r="R209" s="10"/>
      <c r="S209" s="11"/>
      <c r="T209" s="11"/>
      <c r="U209" s="11"/>
      <c r="V209" s="11"/>
    </row>
    <row r="210" spans="4:22" s="1" customFormat="1" x14ac:dyDescent="0.25">
      <c r="D210" s="81"/>
      <c r="E210" s="81"/>
      <c r="F210" s="81"/>
      <c r="G210" s="81"/>
      <c r="H210" s="81"/>
      <c r="I210" s="81"/>
      <c r="J210" s="81"/>
      <c r="K210" s="81"/>
      <c r="L210" s="14"/>
      <c r="M210" s="15"/>
      <c r="N210" s="10"/>
      <c r="O210" s="10"/>
      <c r="P210" s="10"/>
      <c r="Q210" s="10"/>
      <c r="R210" s="10"/>
      <c r="S210" s="11"/>
      <c r="T210" s="11"/>
      <c r="U210" s="11"/>
      <c r="V210" s="11"/>
    </row>
    <row r="211" spans="4:22" s="1" customFormat="1" x14ac:dyDescent="0.25">
      <c r="D211" s="81"/>
      <c r="E211" s="81"/>
      <c r="F211" s="81"/>
      <c r="G211" s="81"/>
      <c r="H211" s="81"/>
      <c r="I211" s="81"/>
      <c r="J211" s="81"/>
      <c r="K211" s="81"/>
      <c r="L211" s="14"/>
      <c r="M211" s="15"/>
      <c r="N211" s="10"/>
      <c r="O211" s="10"/>
      <c r="P211" s="10"/>
      <c r="Q211" s="10"/>
      <c r="R211" s="10"/>
      <c r="S211" s="11"/>
      <c r="T211" s="11"/>
      <c r="U211" s="11"/>
      <c r="V211" s="11"/>
    </row>
    <row r="212" spans="4:22" s="1" customFormat="1" x14ac:dyDescent="0.25">
      <c r="D212" s="81"/>
      <c r="E212" s="81"/>
      <c r="F212" s="81"/>
      <c r="G212" s="81"/>
      <c r="H212" s="81"/>
      <c r="I212" s="81"/>
      <c r="J212" s="81"/>
      <c r="K212" s="81"/>
      <c r="L212" s="14"/>
      <c r="M212" s="15"/>
      <c r="N212" s="10"/>
      <c r="O212" s="10"/>
      <c r="P212" s="10"/>
      <c r="Q212" s="10"/>
      <c r="R212" s="10"/>
      <c r="S212" s="11"/>
      <c r="T212" s="11"/>
      <c r="U212" s="11"/>
      <c r="V212" s="11"/>
    </row>
    <row r="213" spans="4:22" s="1" customFormat="1" x14ac:dyDescent="0.25">
      <c r="D213" s="81"/>
      <c r="E213" s="81"/>
      <c r="F213" s="81"/>
      <c r="G213" s="81"/>
      <c r="H213" s="81"/>
      <c r="I213" s="81"/>
      <c r="J213" s="81"/>
      <c r="K213" s="81"/>
      <c r="L213" s="14"/>
      <c r="M213" s="15"/>
      <c r="N213" s="10"/>
      <c r="O213" s="10"/>
      <c r="P213" s="10"/>
      <c r="Q213" s="10"/>
      <c r="R213" s="10"/>
      <c r="S213" s="11"/>
      <c r="T213" s="11"/>
      <c r="U213" s="11"/>
      <c r="V213" s="11"/>
    </row>
    <row r="214" spans="4:22" s="1" customFormat="1" x14ac:dyDescent="0.25">
      <c r="D214" s="81"/>
      <c r="E214" s="81"/>
      <c r="F214" s="81"/>
      <c r="G214" s="81"/>
      <c r="H214" s="81"/>
      <c r="I214" s="81"/>
      <c r="J214" s="81"/>
      <c r="K214" s="81"/>
      <c r="L214" s="14"/>
      <c r="M214" s="15"/>
      <c r="N214" s="10"/>
      <c r="O214" s="10"/>
      <c r="P214" s="10"/>
      <c r="Q214" s="10"/>
      <c r="R214" s="10"/>
      <c r="S214" s="11"/>
      <c r="T214" s="11"/>
      <c r="U214" s="11"/>
      <c r="V214" s="11"/>
    </row>
    <row r="215" spans="4:22" s="1" customFormat="1" x14ac:dyDescent="0.25">
      <c r="D215" s="81"/>
      <c r="E215" s="81"/>
      <c r="F215" s="81"/>
      <c r="G215" s="81"/>
      <c r="H215" s="81"/>
      <c r="I215" s="81"/>
      <c r="J215" s="81"/>
      <c r="K215" s="81"/>
      <c r="L215" s="14"/>
      <c r="M215" s="15"/>
      <c r="N215" s="10"/>
      <c r="O215" s="10"/>
      <c r="P215" s="10"/>
      <c r="Q215" s="10"/>
      <c r="R215" s="10"/>
      <c r="S215" s="11"/>
      <c r="T215" s="11"/>
      <c r="U215" s="11"/>
      <c r="V215" s="11"/>
    </row>
    <row r="216" spans="4:22" s="1" customFormat="1" x14ac:dyDescent="0.25">
      <c r="D216" s="81"/>
      <c r="E216" s="81"/>
      <c r="F216" s="81"/>
      <c r="G216" s="81"/>
      <c r="H216" s="81"/>
      <c r="I216" s="81"/>
      <c r="J216" s="81"/>
      <c r="K216" s="81"/>
      <c r="L216" s="14"/>
      <c r="M216" s="15"/>
      <c r="N216" s="10"/>
      <c r="O216" s="10"/>
      <c r="P216" s="10"/>
      <c r="Q216" s="10"/>
      <c r="R216" s="10"/>
      <c r="S216" s="11"/>
      <c r="T216" s="11"/>
      <c r="U216" s="11"/>
      <c r="V216" s="11"/>
    </row>
    <row r="217" spans="4:22" s="1" customFormat="1" x14ac:dyDescent="0.25">
      <c r="D217" s="81"/>
      <c r="E217" s="81"/>
      <c r="F217" s="81"/>
      <c r="G217" s="81"/>
      <c r="H217" s="81"/>
      <c r="I217" s="81"/>
      <c r="J217" s="81"/>
      <c r="K217" s="81"/>
      <c r="L217" s="14"/>
      <c r="M217" s="15"/>
      <c r="N217" s="10"/>
      <c r="O217" s="10"/>
      <c r="P217" s="10"/>
      <c r="Q217" s="10"/>
      <c r="R217" s="10"/>
      <c r="S217" s="11"/>
      <c r="T217" s="11"/>
      <c r="U217" s="11"/>
      <c r="V217" s="11"/>
    </row>
    <row r="218" spans="4:22" s="1" customFormat="1" x14ac:dyDescent="0.25">
      <c r="D218" s="81"/>
      <c r="E218" s="81"/>
      <c r="F218" s="81"/>
      <c r="G218" s="81"/>
      <c r="H218" s="81"/>
      <c r="I218" s="81"/>
      <c r="J218" s="81"/>
      <c r="K218" s="81"/>
      <c r="L218" s="14"/>
      <c r="M218" s="15"/>
      <c r="N218" s="10"/>
      <c r="O218" s="10"/>
      <c r="P218" s="10"/>
      <c r="Q218" s="10"/>
      <c r="R218" s="10"/>
      <c r="S218" s="11"/>
      <c r="T218" s="11"/>
      <c r="U218" s="11"/>
      <c r="V218" s="11"/>
    </row>
    <row r="219" spans="4:22" s="1" customFormat="1" x14ac:dyDescent="0.25">
      <c r="D219" s="81"/>
      <c r="E219" s="81"/>
      <c r="F219" s="81"/>
      <c r="G219" s="81"/>
      <c r="H219" s="81"/>
      <c r="I219" s="81"/>
      <c r="J219" s="81"/>
      <c r="K219" s="81"/>
      <c r="L219" s="14"/>
      <c r="M219" s="15"/>
      <c r="N219" s="10"/>
      <c r="O219" s="10"/>
      <c r="P219" s="10"/>
      <c r="Q219" s="10"/>
      <c r="R219" s="10"/>
      <c r="S219" s="11"/>
      <c r="T219" s="11"/>
      <c r="U219" s="11"/>
      <c r="V219" s="11"/>
    </row>
    <row r="220" spans="4:22" s="1" customFormat="1" x14ac:dyDescent="0.25">
      <c r="D220" s="81"/>
      <c r="E220" s="81"/>
      <c r="F220" s="81"/>
      <c r="G220" s="81"/>
      <c r="H220" s="81"/>
      <c r="I220" s="81"/>
      <c r="J220" s="81"/>
      <c r="K220" s="81"/>
      <c r="L220" s="14"/>
      <c r="M220" s="15"/>
      <c r="N220" s="10"/>
      <c r="O220" s="10"/>
      <c r="P220" s="10"/>
      <c r="Q220" s="10"/>
      <c r="R220" s="10"/>
      <c r="S220" s="11"/>
      <c r="T220" s="11"/>
      <c r="U220" s="11"/>
      <c r="V220" s="11"/>
    </row>
    <row r="221" spans="4:22" s="1" customFormat="1" x14ac:dyDescent="0.25">
      <c r="D221" s="81"/>
      <c r="E221" s="81"/>
      <c r="F221" s="81"/>
      <c r="G221" s="81"/>
      <c r="H221" s="81"/>
      <c r="I221" s="81"/>
      <c r="J221" s="81"/>
      <c r="K221" s="81"/>
      <c r="L221" s="14"/>
      <c r="M221" s="15"/>
      <c r="N221" s="10"/>
      <c r="O221" s="10"/>
      <c r="P221" s="10"/>
      <c r="Q221" s="10"/>
      <c r="R221" s="10"/>
      <c r="S221" s="11"/>
      <c r="T221" s="11"/>
      <c r="U221" s="11"/>
      <c r="V221" s="11"/>
    </row>
    <row r="222" spans="4:22" s="1" customFormat="1" x14ac:dyDescent="0.25">
      <c r="D222" s="81"/>
      <c r="E222" s="81"/>
      <c r="F222" s="81"/>
      <c r="G222" s="81"/>
      <c r="H222" s="81"/>
      <c r="I222" s="81"/>
      <c r="J222" s="81"/>
      <c r="K222" s="81"/>
      <c r="L222" s="14"/>
      <c r="M222" s="15"/>
      <c r="N222" s="10"/>
      <c r="O222" s="10"/>
      <c r="P222" s="10"/>
      <c r="Q222" s="10"/>
      <c r="R222" s="10"/>
      <c r="S222" s="11"/>
      <c r="T222" s="11"/>
      <c r="U222" s="11"/>
      <c r="V222" s="11"/>
    </row>
    <row r="223" spans="4:22" s="1" customFormat="1" x14ac:dyDescent="0.25">
      <c r="D223" s="81"/>
      <c r="E223" s="81"/>
      <c r="F223" s="81"/>
      <c r="G223" s="81"/>
      <c r="H223" s="81"/>
      <c r="I223" s="81"/>
      <c r="J223" s="81"/>
      <c r="K223" s="81"/>
      <c r="L223" s="14"/>
      <c r="M223" s="15"/>
      <c r="N223" s="10"/>
      <c r="O223" s="10"/>
      <c r="P223" s="10"/>
      <c r="Q223" s="10"/>
      <c r="R223" s="10"/>
      <c r="S223" s="11"/>
      <c r="T223" s="11"/>
      <c r="U223" s="11"/>
      <c r="V223" s="11"/>
    </row>
    <row r="224" spans="4:22" s="1" customFormat="1" x14ac:dyDescent="0.25">
      <c r="D224" s="81"/>
      <c r="E224" s="81"/>
      <c r="F224" s="81"/>
      <c r="G224" s="81"/>
      <c r="H224" s="81"/>
      <c r="I224" s="81"/>
      <c r="J224" s="81"/>
      <c r="K224" s="81"/>
      <c r="L224" s="14"/>
      <c r="M224" s="15"/>
      <c r="N224" s="10"/>
      <c r="O224" s="10"/>
      <c r="P224" s="10"/>
      <c r="Q224" s="10"/>
      <c r="R224" s="10"/>
      <c r="S224" s="11"/>
      <c r="T224" s="11"/>
      <c r="U224" s="11"/>
      <c r="V224" s="11"/>
    </row>
    <row r="225" spans="4:22" s="1" customFormat="1" x14ac:dyDescent="0.25">
      <c r="D225" s="81"/>
      <c r="E225" s="81"/>
      <c r="F225" s="81"/>
      <c r="G225" s="81"/>
      <c r="H225" s="81"/>
      <c r="I225" s="81"/>
      <c r="J225" s="81"/>
      <c r="K225" s="81"/>
      <c r="L225" s="14"/>
      <c r="M225" s="15"/>
      <c r="N225" s="10"/>
      <c r="O225" s="10"/>
      <c r="P225" s="10"/>
      <c r="Q225" s="10"/>
      <c r="R225" s="10"/>
      <c r="S225" s="11"/>
      <c r="T225" s="11"/>
      <c r="U225" s="11"/>
      <c r="V225" s="11"/>
    </row>
    <row r="226" spans="4:22" s="1" customFormat="1" x14ac:dyDescent="0.25">
      <c r="D226" s="81"/>
      <c r="E226" s="81"/>
      <c r="F226" s="81"/>
      <c r="G226" s="81"/>
      <c r="H226" s="81"/>
      <c r="I226" s="81"/>
      <c r="J226" s="81"/>
      <c r="K226" s="81"/>
      <c r="L226" s="14"/>
      <c r="M226" s="15"/>
      <c r="N226" s="10"/>
      <c r="O226" s="10"/>
      <c r="P226" s="10"/>
      <c r="Q226" s="10"/>
      <c r="R226" s="10"/>
      <c r="S226" s="11"/>
      <c r="T226" s="11"/>
      <c r="U226" s="11"/>
      <c r="V226" s="11"/>
    </row>
    <row r="227" spans="4:22" s="1" customFormat="1" x14ac:dyDescent="0.25">
      <c r="D227" s="81"/>
      <c r="E227" s="81"/>
      <c r="F227" s="81"/>
      <c r="G227" s="81"/>
      <c r="H227" s="81"/>
      <c r="I227" s="81"/>
      <c r="J227" s="81"/>
      <c r="K227" s="81"/>
      <c r="L227" s="14"/>
      <c r="M227" s="15"/>
      <c r="N227" s="10"/>
      <c r="O227" s="10"/>
      <c r="P227" s="10"/>
      <c r="Q227" s="10"/>
      <c r="R227" s="10"/>
      <c r="S227" s="11"/>
      <c r="T227" s="11"/>
      <c r="U227" s="11"/>
      <c r="V227" s="11"/>
    </row>
    <row r="228" spans="4:22" s="1" customFormat="1" x14ac:dyDescent="0.25">
      <c r="D228" s="81"/>
      <c r="E228" s="81"/>
      <c r="F228" s="81"/>
      <c r="G228" s="81"/>
      <c r="H228" s="81"/>
      <c r="I228" s="81"/>
      <c r="J228" s="81"/>
      <c r="K228" s="81"/>
      <c r="L228" s="14"/>
      <c r="M228" s="15"/>
      <c r="N228" s="10"/>
      <c r="O228" s="10"/>
      <c r="P228" s="10"/>
      <c r="Q228" s="10"/>
      <c r="R228" s="10"/>
      <c r="S228" s="11"/>
      <c r="T228" s="11"/>
      <c r="U228" s="11"/>
      <c r="V228" s="11"/>
    </row>
    <row r="229" spans="4:22" s="1" customFormat="1" x14ac:dyDescent="0.25">
      <c r="D229" s="81"/>
      <c r="E229" s="81"/>
      <c r="F229" s="81"/>
      <c r="G229" s="81"/>
      <c r="H229" s="81"/>
      <c r="I229" s="81"/>
      <c r="J229" s="81"/>
      <c r="K229" s="81"/>
      <c r="L229" s="14"/>
      <c r="M229" s="15"/>
      <c r="N229" s="10"/>
      <c r="O229" s="10"/>
      <c r="P229" s="10"/>
      <c r="Q229" s="10"/>
      <c r="R229" s="10"/>
      <c r="S229" s="11"/>
      <c r="T229" s="11"/>
      <c r="U229" s="11"/>
      <c r="V229" s="11"/>
    </row>
    <row r="230" spans="4:22" s="1" customFormat="1" x14ac:dyDescent="0.25">
      <c r="D230" s="81"/>
      <c r="E230" s="81"/>
      <c r="F230" s="81"/>
      <c r="G230" s="81"/>
      <c r="H230" s="81"/>
      <c r="I230" s="81"/>
      <c r="J230" s="81"/>
      <c r="K230" s="81"/>
      <c r="L230" s="14"/>
      <c r="M230" s="15"/>
      <c r="N230" s="10"/>
      <c r="O230" s="10"/>
      <c r="P230" s="10"/>
      <c r="Q230" s="10"/>
      <c r="R230" s="10"/>
      <c r="S230" s="11"/>
      <c r="T230" s="11"/>
      <c r="U230" s="11"/>
      <c r="V230" s="11"/>
    </row>
    <row r="231" spans="4:22" s="1" customFormat="1" x14ac:dyDescent="0.25">
      <c r="D231" s="81"/>
      <c r="E231" s="81"/>
      <c r="F231" s="81"/>
      <c r="G231" s="81"/>
      <c r="H231" s="81"/>
      <c r="I231" s="81"/>
      <c r="J231" s="81"/>
      <c r="K231" s="81"/>
      <c r="L231" s="14"/>
      <c r="M231" s="15"/>
      <c r="N231" s="10"/>
      <c r="O231" s="10"/>
      <c r="P231" s="10"/>
      <c r="Q231" s="10"/>
      <c r="R231" s="10"/>
      <c r="S231" s="11"/>
      <c r="T231" s="11"/>
      <c r="U231" s="11"/>
      <c r="V231" s="11"/>
    </row>
    <row r="232" spans="4:22" s="1" customFormat="1" x14ac:dyDescent="0.25">
      <c r="D232" s="81"/>
      <c r="E232" s="81"/>
      <c r="F232" s="81"/>
      <c r="G232" s="81"/>
      <c r="H232" s="81"/>
      <c r="I232" s="81"/>
      <c r="J232" s="81"/>
      <c r="K232" s="81"/>
      <c r="L232" s="14"/>
      <c r="M232" s="15"/>
      <c r="N232" s="10"/>
      <c r="O232" s="10"/>
      <c r="P232" s="10"/>
      <c r="Q232" s="10"/>
      <c r="R232" s="10"/>
      <c r="S232" s="11"/>
      <c r="T232" s="11"/>
      <c r="U232" s="11"/>
      <c r="V232" s="11"/>
    </row>
    <row r="233" spans="4:22" s="1" customFormat="1" x14ac:dyDescent="0.25">
      <c r="D233" s="81"/>
      <c r="E233" s="81"/>
      <c r="F233" s="81"/>
      <c r="G233" s="81"/>
      <c r="H233" s="81"/>
      <c r="I233" s="81"/>
      <c r="J233" s="81"/>
      <c r="K233" s="81"/>
      <c r="L233" s="14"/>
      <c r="M233" s="15"/>
      <c r="N233" s="10"/>
      <c r="O233" s="10"/>
      <c r="P233" s="10"/>
      <c r="Q233" s="10"/>
      <c r="R233" s="10"/>
      <c r="S233" s="11"/>
      <c r="T233" s="11"/>
      <c r="U233" s="11"/>
      <c r="V233" s="11"/>
    </row>
    <row r="234" spans="4:22" s="1" customFormat="1" x14ac:dyDescent="0.25">
      <c r="D234" s="81"/>
      <c r="E234" s="81"/>
      <c r="F234" s="81"/>
      <c r="G234" s="81"/>
      <c r="H234" s="81"/>
      <c r="I234" s="81"/>
      <c r="J234" s="81"/>
      <c r="K234" s="81"/>
      <c r="L234" s="14"/>
      <c r="M234" s="15"/>
      <c r="N234" s="10"/>
      <c r="O234" s="10"/>
      <c r="P234" s="10"/>
      <c r="Q234" s="10"/>
      <c r="R234" s="10"/>
      <c r="S234" s="11"/>
      <c r="T234" s="11"/>
      <c r="U234" s="11"/>
      <c r="V234" s="11"/>
    </row>
    <row r="235" spans="4:22" s="1" customFormat="1" x14ac:dyDescent="0.25">
      <c r="D235" s="81"/>
      <c r="E235" s="81"/>
      <c r="F235" s="81"/>
      <c r="G235" s="81"/>
      <c r="H235" s="81"/>
      <c r="I235" s="81"/>
      <c r="J235" s="81"/>
      <c r="K235" s="81"/>
      <c r="L235" s="14"/>
      <c r="M235" s="15"/>
      <c r="N235" s="10"/>
      <c r="O235" s="10"/>
      <c r="P235" s="10"/>
      <c r="Q235" s="10"/>
      <c r="R235" s="10"/>
      <c r="S235" s="11"/>
      <c r="T235" s="11"/>
      <c r="U235" s="11"/>
      <c r="V235" s="11"/>
    </row>
    <row r="236" spans="4:22" s="1" customFormat="1" x14ac:dyDescent="0.25">
      <c r="D236" s="81"/>
      <c r="E236" s="81"/>
      <c r="F236" s="81"/>
      <c r="G236" s="81"/>
      <c r="H236" s="81"/>
      <c r="I236" s="81"/>
      <c r="J236" s="81"/>
      <c r="K236" s="81"/>
      <c r="L236" s="14"/>
      <c r="M236" s="15"/>
      <c r="N236" s="10"/>
      <c r="O236" s="10"/>
      <c r="P236" s="10"/>
      <c r="Q236" s="10"/>
      <c r="R236" s="10"/>
      <c r="S236" s="11"/>
      <c r="T236" s="11"/>
      <c r="U236" s="11"/>
      <c r="V236" s="11"/>
    </row>
    <row r="237" spans="4:22" s="1" customFormat="1" x14ac:dyDescent="0.25">
      <c r="D237" s="81"/>
      <c r="E237" s="81"/>
      <c r="F237" s="81"/>
      <c r="G237" s="81"/>
      <c r="H237" s="81"/>
      <c r="I237" s="81"/>
      <c r="J237" s="81"/>
      <c r="K237" s="81"/>
      <c r="L237" s="14"/>
      <c r="M237" s="15"/>
      <c r="N237" s="10"/>
      <c r="O237" s="10"/>
      <c r="P237" s="10"/>
      <c r="Q237" s="10"/>
      <c r="R237" s="10"/>
      <c r="S237" s="11"/>
      <c r="T237" s="11"/>
      <c r="U237" s="11"/>
      <c r="V237" s="11"/>
    </row>
    <row r="238" spans="4:22" s="1" customFormat="1" x14ac:dyDescent="0.25">
      <c r="D238" s="81"/>
      <c r="E238" s="81"/>
      <c r="F238" s="81"/>
      <c r="G238" s="81"/>
      <c r="H238" s="81"/>
      <c r="I238" s="81"/>
      <c r="J238" s="81"/>
      <c r="K238" s="81"/>
      <c r="L238" s="14"/>
      <c r="M238" s="15"/>
      <c r="N238" s="10"/>
      <c r="O238" s="10"/>
      <c r="P238" s="10"/>
      <c r="Q238" s="10"/>
      <c r="R238" s="10"/>
      <c r="S238" s="11"/>
      <c r="T238" s="11"/>
      <c r="U238" s="11"/>
      <c r="V238" s="11"/>
    </row>
    <row r="239" spans="4:22" s="1" customFormat="1" x14ac:dyDescent="0.25">
      <c r="D239" s="81"/>
      <c r="E239" s="81"/>
      <c r="F239" s="81"/>
      <c r="G239" s="81"/>
      <c r="H239" s="81"/>
      <c r="I239" s="81"/>
      <c r="J239" s="81"/>
      <c r="K239" s="81"/>
      <c r="L239" s="14"/>
      <c r="M239" s="15"/>
      <c r="N239" s="10"/>
      <c r="O239" s="10"/>
      <c r="P239" s="10"/>
      <c r="Q239" s="10"/>
      <c r="R239" s="10"/>
      <c r="S239" s="11"/>
      <c r="T239" s="11"/>
      <c r="U239" s="11"/>
      <c r="V239" s="11"/>
    </row>
    <row r="240" spans="4:22" s="1" customFormat="1" x14ac:dyDescent="0.25">
      <c r="D240" s="81"/>
      <c r="E240" s="81"/>
      <c r="F240" s="81"/>
      <c r="G240" s="81"/>
      <c r="H240" s="81"/>
      <c r="I240" s="81"/>
      <c r="J240" s="81"/>
      <c r="K240" s="81"/>
      <c r="L240" s="14"/>
      <c r="M240" s="15"/>
      <c r="N240" s="10"/>
      <c r="O240" s="10"/>
      <c r="P240" s="10"/>
      <c r="Q240" s="10"/>
      <c r="R240" s="10"/>
      <c r="S240" s="11"/>
      <c r="T240" s="11"/>
      <c r="U240" s="11"/>
      <c r="V240" s="11"/>
    </row>
    <row r="241" spans="4:22" s="1" customFormat="1" x14ac:dyDescent="0.25">
      <c r="D241" s="81"/>
      <c r="E241" s="81"/>
      <c r="F241" s="81"/>
      <c r="G241" s="81"/>
      <c r="H241" s="81"/>
      <c r="I241" s="81"/>
      <c r="J241" s="81"/>
      <c r="K241" s="81"/>
      <c r="L241" s="14"/>
      <c r="M241" s="15"/>
      <c r="N241" s="10"/>
      <c r="O241" s="10"/>
      <c r="P241" s="10"/>
      <c r="Q241" s="10"/>
      <c r="R241" s="10"/>
      <c r="S241" s="11"/>
      <c r="T241" s="11"/>
      <c r="U241" s="11"/>
      <c r="V241" s="11"/>
    </row>
    <row r="242" spans="4:22" s="1" customFormat="1" x14ac:dyDescent="0.25">
      <c r="D242" s="81"/>
      <c r="E242" s="81"/>
      <c r="F242" s="81"/>
      <c r="G242" s="81"/>
      <c r="H242" s="81"/>
      <c r="I242" s="81"/>
      <c r="J242" s="81"/>
      <c r="K242" s="81"/>
      <c r="L242" s="14"/>
      <c r="M242" s="15"/>
      <c r="N242" s="10"/>
      <c r="O242" s="10"/>
      <c r="P242" s="10"/>
      <c r="Q242" s="10"/>
      <c r="R242" s="10"/>
      <c r="S242" s="11"/>
      <c r="T242" s="11"/>
      <c r="U242" s="11"/>
      <c r="V242" s="11"/>
    </row>
    <row r="243" spans="4:22" s="1" customFormat="1" x14ac:dyDescent="0.25">
      <c r="D243" s="81"/>
      <c r="E243" s="81"/>
      <c r="F243" s="81"/>
      <c r="G243" s="81"/>
      <c r="H243" s="81"/>
      <c r="I243" s="81"/>
      <c r="J243" s="81"/>
      <c r="K243" s="81"/>
      <c r="L243" s="14"/>
      <c r="M243" s="15"/>
      <c r="N243" s="10"/>
      <c r="O243" s="10"/>
      <c r="P243" s="10"/>
      <c r="Q243" s="10"/>
      <c r="R243" s="10"/>
      <c r="S243" s="11"/>
      <c r="T243" s="11"/>
      <c r="U243" s="11"/>
      <c r="V243" s="11"/>
    </row>
    <row r="244" spans="4:22" s="1" customFormat="1" x14ac:dyDescent="0.25">
      <c r="D244" s="81"/>
      <c r="E244" s="81"/>
      <c r="F244" s="81"/>
      <c r="G244" s="81"/>
      <c r="H244" s="81"/>
      <c r="I244" s="81"/>
      <c r="J244" s="81"/>
      <c r="K244" s="81"/>
      <c r="L244" s="14"/>
      <c r="M244" s="15"/>
      <c r="N244" s="10"/>
      <c r="O244" s="10"/>
      <c r="P244" s="10"/>
      <c r="Q244" s="10"/>
      <c r="R244" s="10"/>
      <c r="S244" s="11"/>
      <c r="T244" s="11"/>
      <c r="U244" s="11"/>
      <c r="V244" s="11"/>
    </row>
    <row r="245" spans="4:22" s="1" customFormat="1" x14ac:dyDescent="0.25">
      <c r="D245" s="81"/>
      <c r="E245" s="81"/>
      <c r="F245" s="81"/>
      <c r="G245" s="81"/>
      <c r="H245" s="81"/>
      <c r="I245" s="81"/>
      <c r="J245" s="81"/>
      <c r="K245" s="81"/>
      <c r="L245" s="14"/>
      <c r="M245" s="15"/>
      <c r="N245" s="10"/>
      <c r="O245" s="10"/>
      <c r="P245" s="10"/>
      <c r="Q245" s="10"/>
      <c r="R245" s="10"/>
      <c r="S245" s="11"/>
      <c r="T245" s="11"/>
      <c r="U245" s="11"/>
      <c r="V245" s="11"/>
    </row>
    <row r="246" spans="4:22" s="1" customFormat="1" x14ac:dyDescent="0.25">
      <c r="D246" s="81"/>
      <c r="E246" s="81"/>
      <c r="F246" s="81"/>
      <c r="G246" s="81"/>
      <c r="H246" s="81"/>
      <c r="I246" s="81"/>
      <c r="J246" s="81"/>
      <c r="K246" s="81"/>
      <c r="L246" s="14"/>
      <c r="M246" s="15"/>
      <c r="N246" s="10"/>
      <c r="O246" s="10"/>
      <c r="P246" s="10"/>
      <c r="Q246" s="10"/>
      <c r="R246" s="10"/>
      <c r="S246" s="11"/>
      <c r="T246" s="11"/>
      <c r="U246" s="11"/>
      <c r="V246" s="11"/>
    </row>
    <row r="247" spans="4:22" s="1" customFormat="1" x14ac:dyDescent="0.25">
      <c r="D247" s="81"/>
      <c r="E247" s="81"/>
      <c r="F247" s="81"/>
      <c r="G247" s="81"/>
      <c r="H247" s="81"/>
      <c r="I247" s="81"/>
      <c r="J247" s="81"/>
      <c r="K247" s="81"/>
      <c r="L247" s="14"/>
      <c r="M247" s="15"/>
      <c r="N247" s="10"/>
      <c r="O247" s="10"/>
      <c r="P247" s="10"/>
      <c r="Q247" s="10"/>
      <c r="R247" s="10"/>
      <c r="S247" s="11"/>
      <c r="T247" s="11"/>
      <c r="U247" s="11"/>
      <c r="V247" s="11"/>
    </row>
    <row r="248" spans="4:22" s="1" customFormat="1" x14ac:dyDescent="0.25">
      <c r="D248" s="81"/>
      <c r="E248" s="81"/>
      <c r="F248" s="81"/>
      <c r="G248" s="81"/>
      <c r="H248" s="81"/>
      <c r="I248" s="81"/>
      <c r="J248" s="81"/>
      <c r="K248" s="81"/>
      <c r="L248" s="14"/>
      <c r="M248" s="15"/>
      <c r="N248" s="10"/>
      <c r="O248" s="10"/>
      <c r="P248" s="10"/>
      <c r="Q248" s="10"/>
      <c r="R248" s="10"/>
      <c r="S248" s="11"/>
      <c r="T248" s="11"/>
      <c r="U248" s="11"/>
      <c r="V248" s="11"/>
    </row>
    <row r="249" spans="4:22" s="1" customFormat="1" x14ac:dyDescent="0.25">
      <c r="D249" s="81"/>
      <c r="E249" s="81"/>
      <c r="F249" s="81"/>
      <c r="G249" s="81"/>
      <c r="H249" s="81"/>
      <c r="I249" s="81"/>
      <c r="J249" s="81"/>
      <c r="K249" s="81"/>
      <c r="L249" s="14"/>
      <c r="M249" s="15"/>
      <c r="N249" s="10"/>
      <c r="O249" s="10"/>
      <c r="P249" s="10"/>
      <c r="Q249" s="10"/>
      <c r="R249" s="10"/>
      <c r="S249" s="11"/>
      <c r="T249" s="11"/>
      <c r="U249" s="11"/>
      <c r="V249" s="11"/>
    </row>
    <row r="250" spans="4:22" s="1" customFormat="1" x14ac:dyDescent="0.25">
      <c r="D250" s="81"/>
      <c r="E250" s="81"/>
      <c r="F250" s="81"/>
      <c r="G250" s="81"/>
      <c r="H250" s="81"/>
      <c r="I250" s="81"/>
      <c r="J250" s="81"/>
      <c r="K250" s="81"/>
      <c r="L250" s="14"/>
      <c r="M250" s="15"/>
      <c r="N250" s="10"/>
      <c r="O250" s="10"/>
      <c r="P250" s="10"/>
      <c r="Q250" s="10"/>
      <c r="R250" s="10"/>
      <c r="S250" s="11"/>
      <c r="T250" s="11"/>
      <c r="U250" s="11"/>
      <c r="V250" s="11"/>
    </row>
    <row r="251" spans="4:22" s="1" customFormat="1" x14ac:dyDescent="0.25">
      <c r="D251" s="81"/>
      <c r="E251" s="81"/>
      <c r="F251" s="81"/>
      <c r="G251" s="81"/>
      <c r="H251" s="81"/>
      <c r="I251" s="81"/>
      <c r="J251" s="81"/>
      <c r="K251" s="81"/>
      <c r="L251" s="14"/>
      <c r="M251" s="15"/>
      <c r="N251" s="10"/>
      <c r="O251" s="10"/>
      <c r="P251" s="10"/>
      <c r="Q251" s="10"/>
      <c r="R251" s="10"/>
      <c r="S251" s="11"/>
      <c r="T251" s="11"/>
      <c r="U251" s="11"/>
      <c r="V251" s="11"/>
    </row>
    <row r="252" spans="4:22" s="1" customFormat="1" x14ac:dyDescent="0.25">
      <c r="D252" s="81"/>
      <c r="E252" s="81"/>
      <c r="F252" s="81"/>
      <c r="G252" s="81"/>
      <c r="H252" s="81"/>
      <c r="I252" s="81"/>
      <c r="J252" s="81"/>
      <c r="K252" s="81"/>
      <c r="L252" s="14"/>
      <c r="M252" s="15"/>
      <c r="N252" s="10"/>
      <c r="O252" s="10"/>
      <c r="P252" s="10"/>
      <c r="Q252" s="10"/>
      <c r="R252" s="10"/>
      <c r="S252" s="11"/>
      <c r="T252" s="11"/>
      <c r="U252" s="11"/>
      <c r="V252" s="11"/>
    </row>
    <row r="253" spans="4:22" s="1" customFormat="1" x14ac:dyDescent="0.25">
      <c r="D253" s="81"/>
      <c r="E253" s="81"/>
      <c r="F253" s="81"/>
      <c r="G253" s="81"/>
      <c r="H253" s="81"/>
      <c r="I253" s="81"/>
      <c r="J253" s="81"/>
      <c r="K253" s="81"/>
      <c r="L253" s="14"/>
      <c r="M253" s="15"/>
      <c r="N253" s="10"/>
      <c r="O253" s="10"/>
      <c r="P253" s="10"/>
      <c r="Q253" s="10"/>
      <c r="R253" s="10"/>
      <c r="S253" s="11"/>
      <c r="T253" s="11"/>
      <c r="U253" s="11"/>
      <c r="V253" s="11"/>
    </row>
    <row r="254" spans="4:22" s="1" customFormat="1" x14ac:dyDescent="0.25">
      <c r="D254" s="81"/>
      <c r="E254" s="81"/>
      <c r="F254" s="81"/>
      <c r="G254" s="81"/>
      <c r="H254" s="81"/>
      <c r="I254" s="81"/>
      <c r="J254" s="81"/>
      <c r="K254" s="81"/>
      <c r="L254" s="14"/>
      <c r="M254" s="15"/>
      <c r="N254" s="10"/>
      <c r="O254" s="10"/>
      <c r="P254" s="10"/>
      <c r="Q254" s="10"/>
      <c r="R254" s="10"/>
      <c r="S254" s="11"/>
      <c r="T254" s="11"/>
      <c r="U254" s="11"/>
      <c r="V254" s="11"/>
    </row>
    <row r="255" spans="4:22" s="1" customFormat="1" x14ac:dyDescent="0.25">
      <c r="D255" s="81"/>
      <c r="E255" s="81"/>
      <c r="F255" s="81"/>
      <c r="G255" s="81"/>
      <c r="H255" s="81"/>
      <c r="I255" s="81"/>
      <c r="J255" s="81"/>
      <c r="K255" s="81"/>
      <c r="L255" s="14"/>
      <c r="M255" s="15"/>
      <c r="N255" s="10"/>
      <c r="O255" s="10"/>
      <c r="P255" s="10"/>
      <c r="Q255" s="10"/>
      <c r="R255" s="10"/>
      <c r="S255" s="11"/>
      <c r="T255" s="11"/>
      <c r="U255" s="11"/>
      <c r="V255" s="11"/>
    </row>
    <row r="256" spans="4:22" s="1" customFormat="1" x14ac:dyDescent="0.25">
      <c r="D256" s="81"/>
      <c r="E256" s="81"/>
      <c r="F256" s="81"/>
      <c r="G256" s="81"/>
      <c r="H256" s="81"/>
      <c r="I256" s="81"/>
      <c r="J256" s="81"/>
      <c r="K256" s="81"/>
      <c r="L256" s="14"/>
      <c r="M256" s="15"/>
      <c r="N256" s="10"/>
      <c r="O256" s="10"/>
      <c r="P256" s="10"/>
      <c r="Q256" s="10"/>
      <c r="R256" s="10"/>
      <c r="S256" s="11"/>
      <c r="T256" s="11"/>
      <c r="U256" s="11"/>
      <c r="V256" s="11"/>
    </row>
    <row r="257" spans="4:22" s="1" customFormat="1" x14ac:dyDescent="0.25">
      <c r="D257" s="81"/>
      <c r="E257" s="81"/>
      <c r="F257" s="81"/>
      <c r="G257" s="81"/>
      <c r="H257" s="81"/>
      <c r="I257" s="81"/>
      <c r="J257" s="81"/>
      <c r="K257" s="81"/>
      <c r="L257" s="14"/>
      <c r="M257" s="15"/>
      <c r="N257" s="10"/>
      <c r="O257" s="10"/>
      <c r="P257" s="10"/>
      <c r="Q257" s="10"/>
      <c r="R257" s="10"/>
      <c r="S257" s="11"/>
      <c r="T257" s="11"/>
      <c r="U257" s="11"/>
      <c r="V257" s="11"/>
    </row>
    <row r="258" spans="4:22" s="1" customFormat="1" x14ac:dyDescent="0.25">
      <c r="D258" s="81"/>
      <c r="E258" s="81"/>
      <c r="F258" s="81"/>
      <c r="G258" s="81"/>
      <c r="H258" s="81"/>
      <c r="I258" s="81"/>
      <c r="J258" s="81"/>
      <c r="K258" s="81"/>
      <c r="L258" s="14"/>
      <c r="M258" s="15"/>
      <c r="N258" s="10"/>
      <c r="O258" s="10"/>
      <c r="P258" s="10"/>
      <c r="Q258" s="10"/>
      <c r="R258" s="10"/>
      <c r="S258" s="11"/>
      <c r="T258" s="11"/>
      <c r="U258" s="11"/>
      <c r="V258" s="11"/>
    </row>
    <row r="259" spans="4:22" s="1" customFormat="1" x14ac:dyDescent="0.25">
      <c r="D259" s="81"/>
      <c r="E259" s="81"/>
      <c r="F259" s="81"/>
      <c r="G259" s="81"/>
      <c r="H259" s="81"/>
      <c r="I259" s="81"/>
      <c r="J259" s="81"/>
      <c r="K259" s="81"/>
      <c r="L259" s="14"/>
      <c r="M259" s="15"/>
      <c r="N259" s="10"/>
      <c r="O259" s="10"/>
      <c r="P259" s="10"/>
      <c r="Q259" s="10"/>
      <c r="R259" s="10"/>
      <c r="S259" s="11"/>
      <c r="T259" s="11"/>
      <c r="U259" s="11"/>
      <c r="V259" s="11"/>
    </row>
    <row r="260" spans="4:22" s="1" customFormat="1" x14ac:dyDescent="0.25">
      <c r="D260" s="81"/>
      <c r="E260" s="81"/>
      <c r="F260" s="81"/>
      <c r="G260" s="81"/>
      <c r="H260" s="81"/>
      <c r="I260" s="81"/>
      <c r="J260" s="81"/>
      <c r="K260" s="81"/>
      <c r="L260" s="14"/>
      <c r="M260" s="15"/>
      <c r="N260" s="10"/>
      <c r="O260" s="10"/>
      <c r="P260" s="10"/>
      <c r="Q260" s="10"/>
      <c r="R260" s="10"/>
      <c r="S260" s="11"/>
      <c r="T260" s="11"/>
      <c r="U260" s="11"/>
      <c r="V260" s="11"/>
    </row>
    <row r="261" spans="4:22" s="1" customFormat="1" x14ac:dyDescent="0.25">
      <c r="D261" s="81"/>
      <c r="E261" s="81"/>
      <c r="F261" s="81"/>
      <c r="G261" s="81"/>
      <c r="H261" s="81"/>
      <c r="I261" s="81"/>
      <c r="J261" s="81"/>
      <c r="K261" s="81"/>
      <c r="L261" s="14"/>
      <c r="M261" s="15"/>
      <c r="N261" s="10"/>
      <c r="O261" s="10"/>
      <c r="P261" s="10"/>
      <c r="Q261" s="10"/>
      <c r="R261" s="10"/>
      <c r="S261" s="11"/>
      <c r="T261" s="11"/>
      <c r="U261" s="11"/>
      <c r="V261" s="11"/>
    </row>
    <row r="262" spans="4:22" s="1" customFormat="1" x14ac:dyDescent="0.25">
      <c r="D262" s="81"/>
      <c r="E262" s="81"/>
      <c r="F262" s="81"/>
      <c r="G262" s="81"/>
      <c r="H262" s="81"/>
      <c r="I262" s="81"/>
      <c r="J262" s="81"/>
      <c r="K262" s="81"/>
      <c r="L262" s="14"/>
      <c r="M262" s="15"/>
      <c r="N262" s="10"/>
      <c r="O262" s="10"/>
      <c r="P262" s="10"/>
      <c r="Q262" s="10"/>
      <c r="R262" s="10"/>
      <c r="S262" s="11"/>
      <c r="T262" s="11"/>
      <c r="U262" s="11"/>
      <c r="V262" s="11"/>
    </row>
    <row r="263" spans="4:22" s="1" customFormat="1" x14ac:dyDescent="0.25">
      <c r="D263" s="81"/>
      <c r="E263" s="81"/>
      <c r="F263" s="81"/>
      <c r="G263" s="81"/>
      <c r="H263" s="81"/>
      <c r="I263" s="81"/>
      <c r="J263" s="81"/>
      <c r="K263" s="81"/>
      <c r="L263" s="14"/>
      <c r="M263" s="15"/>
      <c r="N263" s="10"/>
      <c r="O263" s="10"/>
      <c r="P263" s="10"/>
      <c r="Q263" s="10"/>
      <c r="R263" s="10"/>
      <c r="S263" s="11"/>
      <c r="T263" s="11"/>
      <c r="U263" s="11"/>
      <c r="V263" s="11"/>
    </row>
    <row r="264" spans="4:22" s="1" customFormat="1" x14ac:dyDescent="0.25">
      <c r="D264" s="81"/>
      <c r="E264" s="81"/>
      <c r="F264" s="81"/>
      <c r="G264" s="81"/>
      <c r="H264" s="81"/>
      <c r="I264" s="81"/>
      <c r="J264" s="81"/>
      <c r="K264" s="81"/>
      <c r="L264" s="14"/>
      <c r="M264" s="15"/>
      <c r="N264" s="10"/>
      <c r="O264" s="10"/>
      <c r="P264" s="10"/>
      <c r="Q264" s="10"/>
      <c r="R264" s="10"/>
      <c r="S264" s="11"/>
      <c r="T264" s="11"/>
      <c r="U264" s="11"/>
      <c r="V264" s="11"/>
    </row>
    <row r="265" spans="4:22" s="1" customFormat="1" x14ac:dyDescent="0.25">
      <c r="D265" s="81"/>
      <c r="E265" s="81"/>
      <c r="F265" s="81"/>
      <c r="G265" s="81"/>
      <c r="H265" s="81"/>
      <c r="I265" s="81"/>
      <c r="J265" s="81"/>
      <c r="K265" s="81"/>
      <c r="L265" s="14"/>
      <c r="M265" s="15"/>
      <c r="N265" s="10"/>
      <c r="O265" s="10"/>
      <c r="P265" s="10"/>
      <c r="Q265" s="10"/>
      <c r="R265" s="10"/>
      <c r="S265" s="11"/>
      <c r="T265" s="11"/>
      <c r="U265" s="11"/>
      <c r="V265" s="11"/>
    </row>
    <row r="266" spans="4:22" s="1" customFormat="1" x14ac:dyDescent="0.25">
      <c r="D266" s="81"/>
      <c r="E266" s="81"/>
      <c r="F266" s="81"/>
      <c r="G266" s="81"/>
      <c r="H266" s="81"/>
      <c r="I266" s="81"/>
      <c r="J266" s="81"/>
      <c r="K266" s="81"/>
      <c r="L266" s="14"/>
      <c r="M266" s="15"/>
      <c r="N266" s="10"/>
      <c r="O266" s="10"/>
      <c r="P266" s="10"/>
      <c r="Q266" s="10"/>
      <c r="R266" s="10"/>
      <c r="S266" s="11"/>
      <c r="T266" s="11"/>
      <c r="U266" s="11"/>
      <c r="V266" s="11"/>
    </row>
    <row r="267" spans="4:22" s="1" customFormat="1" x14ac:dyDescent="0.25">
      <c r="D267" s="81"/>
      <c r="E267" s="81"/>
      <c r="F267" s="81"/>
      <c r="G267" s="81"/>
      <c r="H267" s="81"/>
      <c r="I267" s="81"/>
      <c r="J267" s="81"/>
      <c r="K267" s="81"/>
      <c r="L267" s="14"/>
      <c r="M267" s="15"/>
      <c r="N267" s="10"/>
      <c r="O267" s="10"/>
      <c r="P267" s="10"/>
      <c r="Q267" s="10"/>
      <c r="R267" s="10"/>
      <c r="S267" s="11"/>
      <c r="T267" s="11"/>
      <c r="U267" s="11"/>
      <c r="V267" s="11"/>
    </row>
    <row r="268" spans="4:22" s="1" customFormat="1" x14ac:dyDescent="0.25">
      <c r="D268" s="81"/>
      <c r="E268" s="81"/>
      <c r="F268" s="81"/>
      <c r="G268" s="81"/>
      <c r="H268" s="81"/>
      <c r="I268" s="81"/>
      <c r="J268" s="81"/>
      <c r="K268" s="81"/>
      <c r="L268" s="14"/>
      <c r="M268" s="15"/>
      <c r="N268" s="10"/>
      <c r="O268" s="10"/>
      <c r="P268" s="10"/>
      <c r="Q268" s="10"/>
      <c r="R268" s="10"/>
      <c r="S268" s="11"/>
      <c r="T268" s="11"/>
      <c r="U268" s="11"/>
      <c r="V268" s="11"/>
    </row>
    <row r="269" spans="4:22" s="1" customFormat="1" x14ac:dyDescent="0.25">
      <c r="D269" s="81"/>
      <c r="E269" s="81"/>
      <c r="F269" s="81"/>
      <c r="G269" s="81"/>
      <c r="H269" s="81"/>
      <c r="I269" s="81"/>
      <c r="J269" s="81"/>
      <c r="K269" s="81"/>
      <c r="L269" s="14"/>
      <c r="M269" s="15"/>
      <c r="N269" s="10"/>
      <c r="O269" s="10"/>
      <c r="P269" s="10"/>
      <c r="Q269" s="10"/>
      <c r="R269" s="10"/>
      <c r="S269" s="11"/>
      <c r="T269" s="11"/>
      <c r="U269" s="11"/>
      <c r="V269" s="11"/>
    </row>
    <row r="270" spans="4:22" s="1" customFormat="1" x14ac:dyDescent="0.25">
      <c r="D270" s="81"/>
      <c r="E270" s="81"/>
      <c r="F270" s="81"/>
      <c r="G270" s="81"/>
      <c r="H270" s="81"/>
      <c r="I270" s="81"/>
      <c r="J270" s="81"/>
      <c r="K270" s="81"/>
      <c r="L270" s="14"/>
      <c r="M270" s="15"/>
      <c r="N270" s="10"/>
      <c r="O270" s="10"/>
      <c r="P270" s="10"/>
      <c r="Q270" s="10"/>
      <c r="R270" s="10"/>
      <c r="S270" s="11"/>
      <c r="T270" s="11"/>
      <c r="U270" s="11"/>
      <c r="V270" s="11"/>
    </row>
    <row r="271" spans="4:22" s="1" customFormat="1" x14ac:dyDescent="0.25">
      <c r="D271" s="81"/>
      <c r="E271" s="81"/>
      <c r="F271" s="81"/>
      <c r="G271" s="81"/>
      <c r="H271" s="81"/>
      <c r="I271" s="81"/>
      <c r="J271" s="81"/>
      <c r="K271" s="81"/>
      <c r="L271" s="14"/>
      <c r="M271" s="15"/>
      <c r="N271" s="10"/>
      <c r="O271" s="10"/>
      <c r="P271" s="10"/>
      <c r="Q271" s="10"/>
      <c r="R271" s="10"/>
      <c r="S271" s="11"/>
      <c r="T271" s="11"/>
      <c r="U271" s="11"/>
      <c r="V271" s="11"/>
    </row>
    <row r="272" spans="4:22" s="1" customFormat="1" x14ac:dyDescent="0.25">
      <c r="D272" s="81"/>
      <c r="E272" s="81"/>
      <c r="F272" s="81"/>
      <c r="G272" s="81"/>
      <c r="H272" s="81"/>
      <c r="I272" s="81"/>
      <c r="J272" s="81"/>
      <c r="K272" s="81"/>
      <c r="L272" s="14"/>
      <c r="M272" s="15"/>
      <c r="N272" s="10"/>
      <c r="O272" s="10"/>
      <c r="P272" s="10"/>
      <c r="Q272" s="10"/>
      <c r="R272" s="10"/>
      <c r="S272" s="11"/>
      <c r="T272" s="11"/>
      <c r="U272" s="11"/>
      <c r="V272" s="11"/>
    </row>
    <row r="273" spans="4:22" s="1" customFormat="1" x14ac:dyDescent="0.25">
      <c r="D273" s="81"/>
      <c r="E273" s="81"/>
      <c r="F273" s="81"/>
      <c r="G273" s="81"/>
      <c r="H273" s="81"/>
      <c r="I273" s="81"/>
      <c r="J273" s="81"/>
      <c r="K273" s="81"/>
      <c r="L273" s="14"/>
      <c r="M273" s="15"/>
      <c r="N273" s="10"/>
      <c r="O273" s="10"/>
      <c r="P273" s="10"/>
      <c r="Q273" s="10"/>
      <c r="R273" s="10"/>
      <c r="S273" s="11"/>
      <c r="T273" s="11"/>
      <c r="U273" s="11"/>
      <c r="V273" s="11"/>
    </row>
    <row r="274" spans="4:22" s="1" customFormat="1" x14ac:dyDescent="0.25">
      <c r="D274" s="81"/>
      <c r="E274" s="81"/>
      <c r="F274" s="81"/>
      <c r="G274" s="81"/>
      <c r="H274" s="81"/>
      <c r="I274" s="81"/>
      <c r="J274" s="81"/>
      <c r="K274" s="81"/>
      <c r="L274" s="14"/>
      <c r="M274" s="15"/>
      <c r="N274" s="10"/>
      <c r="O274" s="10"/>
      <c r="P274" s="10"/>
      <c r="Q274" s="10"/>
      <c r="R274" s="10"/>
      <c r="S274" s="11"/>
      <c r="T274" s="11"/>
      <c r="U274" s="11"/>
      <c r="V274" s="11"/>
    </row>
    <row r="275" spans="4:22" s="1" customFormat="1" x14ac:dyDescent="0.25">
      <c r="D275" s="81"/>
      <c r="E275" s="81"/>
      <c r="F275" s="81"/>
      <c r="G275" s="81"/>
      <c r="H275" s="81"/>
      <c r="I275" s="81"/>
      <c r="J275" s="81"/>
      <c r="K275" s="81"/>
      <c r="L275" s="14"/>
      <c r="M275" s="15"/>
      <c r="N275" s="10"/>
      <c r="O275" s="10"/>
      <c r="P275" s="10"/>
      <c r="Q275" s="10"/>
      <c r="R275" s="10"/>
      <c r="S275" s="11"/>
      <c r="T275" s="11"/>
      <c r="U275" s="11"/>
      <c r="V275" s="11"/>
    </row>
    <row r="276" spans="4:22" s="1" customFormat="1" x14ac:dyDescent="0.25">
      <c r="D276" s="81"/>
      <c r="E276" s="81"/>
      <c r="F276" s="81"/>
      <c r="G276" s="81"/>
      <c r="H276" s="81"/>
      <c r="I276" s="81"/>
      <c r="J276" s="81"/>
      <c r="K276" s="81"/>
      <c r="L276" s="14"/>
      <c r="M276" s="15"/>
      <c r="N276" s="10"/>
      <c r="O276" s="10"/>
      <c r="P276" s="10"/>
      <c r="Q276" s="10"/>
      <c r="R276" s="10"/>
      <c r="S276" s="11"/>
      <c r="T276" s="11"/>
      <c r="U276" s="11"/>
      <c r="V276" s="11"/>
    </row>
    <row r="277" spans="4:22" s="1" customFormat="1" x14ac:dyDescent="0.25">
      <c r="D277" s="81"/>
      <c r="E277" s="81"/>
      <c r="F277" s="81"/>
      <c r="G277" s="81"/>
      <c r="H277" s="81"/>
      <c r="I277" s="81"/>
      <c r="J277" s="81"/>
      <c r="K277" s="81"/>
      <c r="L277" s="14"/>
      <c r="M277" s="15"/>
      <c r="N277" s="10"/>
      <c r="O277" s="10"/>
      <c r="P277" s="10"/>
      <c r="Q277" s="10"/>
      <c r="R277" s="10"/>
      <c r="S277" s="11"/>
      <c r="T277" s="11"/>
      <c r="U277" s="11"/>
      <c r="V277" s="11"/>
    </row>
    <row r="278" spans="4:22" s="1" customFormat="1" x14ac:dyDescent="0.25">
      <c r="D278" s="81"/>
      <c r="E278" s="81"/>
      <c r="F278" s="81"/>
      <c r="G278" s="81"/>
      <c r="H278" s="81"/>
      <c r="I278" s="81"/>
      <c r="J278" s="81"/>
      <c r="K278" s="81"/>
      <c r="L278" s="14"/>
      <c r="M278" s="15"/>
      <c r="N278" s="10"/>
      <c r="O278" s="10"/>
      <c r="P278" s="10"/>
      <c r="Q278" s="10"/>
      <c r="R278" s="10"/>
      <c r="S278" s="11"/>
      <c r="T278" s="11"/>
      <c r="U278" s="11"/>
      <c r="V278" s="11"/>
    </row>
    <row r="279" spans="4:22" s="1" customFormat="1" x14ac:dyDescent="0.25">
      <c r="D279" s="81"/>
      <c r="E279" s="81"/>
      <c r="F279" s="81"/>
      <c r="G279" s="81"/>
      <c r="H279" s="81"/>
      <c r="I279" s="81"/>
      <c r="J279" s="81"/>
      <c r="K279" s="81"/>
      <c r="L279" s="14"/>
      <c r="M279" s="15"/>
      <c r="N279" s="10"/>
      <c r="O279" s="10"/>
      <c r="P279" s="10"/>
      <c r="Q279" s="10"/>
      <c r="R279" s="10"/>
      <c r="S279" s="11"/>
      <c r="T279" s="11"/>
      <c r="U279" s="11"/>
      <c r="V279" s="11"/>
    </row>
    <row r="280" spans="4:22" s="1" customFormat="1" x14ac:dyDescent="0.25">
      <c r="D280" s="81"/>
      <c r="E280" s="81"/>
      <c r="F280" s="81"/>
      <c r="G280" s="81"/>
      <c r="H280" s="81"/>
      <c r="I280" s="81"/>
      <c r="J280" s="81"/>
      <c r="K280" s="81"/>
      <c r="L280" s="14"/>
      <c r="M280" s="15"/>
      <c r="N280" s="10"/>
      <c r="O280" s="10"/>
      <c r="P280" s="10"/>
      <c r="Q280" s="10"/>
      <c r="R280" s="10"/>
      <c r="S280" s="11"/>
      <c r="T280" s="11"/>
      <c r="U280" s="11"/>
      <c r="V280" s="11"/>
    </row>
    <row r="281" spans="4:22" s="1" customFormat="1" x14ac:dyDescent="0.25">
      <c r="D281" s="81"/>
      <c r="E281" s="81"/>
      <c r="F281" s="81"/>
      <c r="G281" s="81"/>
      <c r="H281" s="81"/>
      <c r="I281" s="81"/>
      <c r="J281" s="81"/>
      <c r="K281" s="81"/>
      <c r="L281" s="14"/>
      <c r="M281" s="15"/>
      <c r="N281" s="10"/>
      <c r="O281" s="10"/>
      <c r="P281" s="10"/>
      <c r="Q281" s="10"/>
      <c r="R281" s="10"/>
      <c r="S281" s="11"/>
      <c r="T281" s="11"/>
      <c r="U281" s="11"/>
      <c r="V281" s="11"/>
    </row>
    <row r="282" spans="4:22" s="1" customFormat="1" x14ac:dyDescent="0.25">
      <c r="D282" s="81"/>
      <c r="E282" s="81"/>
      <c r="F282" s="81"/>
      <c r="G282" s="81"/>
      <c r="H282" s="81"/>
      <c r="I282" s="81"/>
      <c r="J282" s="81"/>
      <c r="K282" s="81"/>
      <c r="L282" s="14"/>
      <c r="M282" s="15"/>
      <c r="N282" s="10"/>
      <c r="O282" s="10"/>
      <c r="P282" s="10"/>
      <c r="Q282" s="10"/>
      <c r="R282" s="10"/>
      <c r="S282" s="11"/>
      <c r="T282" s="11"/>
      <c r="U282" s="11"/>
      <c r="V282" s="11"/>
    </row>
    <row r="283" spans="4:22" s="1" customFormat="1" x14ac:dyDescent="0.25">
      <c r="D283" s="81"/>
      <c r="E283" s="81"/>
      <c r="F283" s="81"/>
      <c r="G283" s="81"/>
      <c r="H283" s="81"/>
      <c r="I283" s="81"/>
      <c r="J283" s="81"/>
      <c r="K283" s="81"/>
      <c r="L283" s="14"/>
      <c r="M283" s="15"/>
      <c r="N283" s="10"/>
      <c r="O283" s="10"/>
      <c r="P283" s="10"/>
      <c r="Q283" s="10"/>
      <c r="R283" s="10"/>
      <c r="S283" s="11"/>
      <c r="T283" s="11"/>
      <c r="U283" s="11"/>
      <c r="V283" s="11"/>
    </row>
    <row r="284" spans="4:22" s="1" customFormat="1" x14ac:dyDescent="0.25">
      <c r="D284" s="81"/>
      <c r="E284" s="81"/>
      <c r="F284" s="81"/>
      <c r="G284" s="81"/>
      <c r="H284" s="81"/>
      <c r="I284" s="81"/>
      <c r="J284" s="81"/>
      <c r="K284" s="81"/>
      <c r="L284" s="14"/>
      <c r="M284" s="15"/>
      <c r="N284" s="10"/>
      <c r="O284" s="10"/>
      <c r="P284" s="10"/>
      <c r="Q284" s="10"/>
      <c r="R284" s="10"/>
      <c r="S284" s="11"/>
      <c r="T284" s="11"/>
      <c r="U284" s="11"/>
      <c r="V284" s="11"/>
    </row>
    <row r="285" spans="4:22" s="1" customFormat="1" x14ac:dyDescent="0.25">
      <c r="D285" s="81"/>
      <c r="E285" s="81"/>
      <c r="F285" s="81"/>
      <c r="G285" s="81"/>
      <c r="H285" s="81"/>
      <c r="I285" s="81"/>
      <c r="J285" s="81"/>
      <c r="K285" s="81"/>
      <c r="L285" s="14"/>
      <c r="M285" s="15"/>
      <c r="N285" s="10"/>
      <c r="O285" s="10"/>
      <c r="P285" s="10"/>
      <c r="Q285" s="10"/>
      <c r="R285" s="10"/>
      <c r="S285" s="11"/>
      <c r="T285" s="11"/>
      <c r="U285" s="11"/>
      <c r="V285" s="11"/>
    </row>
    <row r="286" spans="4:22" s="1" customFormat="1" x14ac:dyDescent="0.25">
      <c r="D286" s="81"/>
      <c r="E286" s="81"/>
      <c r="F286" s="81"/>
      <c r="G286" s="81"/>
      <c r="H286" s="81"/>
      <c r="I286" s="81"/>
      <c r="J286" s="81"/>
      <c r="K286" s="81"/>
      <c r="L286" s="14"/>
      <c r="M286" s="15"/>
      <c r="N286" s="10"/>
      <c r="O286" s="10"/>
      <c r="P286" s="10"/>
      <c r="Q286" s="10"/>
      <c r="R286" s="10"/>
      <c r="S286" s="11"/>
      <c r="T286" s="11"/>
      <c r="U286" s="11"/>
      <c r="V286" s="11"/>
    </row>
    <row r="287" spans="4:22" s="1" customFormat="1" x14ac:dyDescent="0.25">
      <c r="D287" s="81"/>
      <c r="E287" s="81"/>
      <c r="F287" s="81"/>
      <c r="G287" s="81"/>
      <c r="H287" s="81"/>
      <c r="I287" s="81"/>
      <c r="J287" s="81"/>
      <c r="K287" s="81"/>
      <c r="L287" s="14"/>
      <c r="M287" s="15"/>
      <c r="N287" s="10"/>
      <c r="O287" s="10"/>
      <c r="P287" s="10"/>
      <c r="Q287" s="10"/>
      <c r="R287" s="10"/>
      <c r="S287" s="11"/>
      <c r="T287" s="11"/>
      <c r="U287" s="11"/>
      <c r="V287" s="11"/>
    </row>
    <row r="288" spans="4:22" s="1" customFormat="1" x14ac:dyDescent="0.25">
      <c r="D288" s="81"/>
      <c r="E288" s="81"/>
      <c r="F288" s="81"/>
      <c r="G288" s="81"/>
      <c r="H288" s="81"/>
      <c r="I288" s="81"/>
      <c r="J288" s="81"/>
      <c r="K288" s="81"/>
      <c r="L288" s="14"/>
      <c r="M288" s="15"/>
      <c r="N288" s="10"/>
      <c r="O288" s="10"/>
      <c r="P288" s="10"/>
      <c r="Q288" s="10"/>
      <c r="R288" s="10"/>
      <c r="S288" s="11"/>
      <c r="T288" s="11"/>
      <c r="U288" s="11"/>
      <c r="V288" s="11"/>
    </row>
    <row r="289" spans="4:22" s="1" customFormat="1" x14ac:dyDescent="0.25">
      <c r="D289" s="81"/>
      <c r="E289" s="81"/>
      <c r="F289" s="81"/>
      <c r="G289" s="81"/>
      <c r="H289" s="81"/>
      <c r="I289" s="81"/>
      <c r="J289" s="81"/>
      <c r="K289" s="81"/>
      <c r="L289" s="14"/>
      <c r="M289" s="15"/>
      <c r="N289" s="10"/>
      <c r="O289" s="10"/>
      <c r="P289" s="10"/>
      <c r="Q289" s="10"/>
      <c r="R289" s="10"/>
      <c r="S289" s="11"/>
      <c r="T289" s="11"/>
      <c r="U289" s="11"/>
      <c r="V289" s="11"/>
    </row>
    <row r="290" spans="4:22" s="1" customFormat="1" x14ac:dyDescent="0.25">
      <c r="D290" s="81"/>
      <c r="E290" s="81"/>
      <c r="F290" s="81"/>
      <c r="G290" s="81"/>
      <c r="H290" s="81"/>
      <c r="I290" s="81"/>
      <c r="J290" s="81"/>
      <c r="K290" s="81"/>
      <c r="L290" s="14"/>
      <c r="M290" s="15"/>
      <c r="N290" s="10"/>
      <c r="O290" s="10"/>
      <c r="P290" s="10"/>
      <c r="Q290" s="10"/>
      <c r="R290" s="10"/>
      <c r="S290" s="11"/>
      <c r="T290" s="11"/>
      <c r="U290" s="11"/>
      <c r="V290" s="11"/>
    </row>
    <row r="291" spans="4:22" s="1" customFormat="1" x14ac:dyDescent="0.25">
      <c r="D291" s="81"/>
      <c r="E291" s="81"/>
      <c r="F291" s="81"/>
      <c r="G291" s="81"/>
      <c r="H291" s="81"/>
      <c r="I291" s="81"/>
      <c r="J291" s="81"/>
      <c r="K291" s="81"/>
      <c r="L291" s="14"/>
      <c r="M291" s="15"/>
      <c r="N291" s="10"/>
      <c r="O291" s="10"/>
      <c r="P291" s="10"/>
      <c r="Q291" s="10"/>
      <c r="R291" s="10"/>
      <c r="S291" s="11"/>
      <c r="T291" s="11"/>
      <c r="U291" s="11"/>
      <c r="V291" s="11"/>
    </row>
    <row r="292" spans="4:22" s="1" customFormat="1" x14ac:dyDescent="0.25">
      <c r="D292" s="81"/>
      <c r="E292" s="81"/>
      <c r="F292" s="81"/>
      <c r="G292" s="81"/>
      <c r="H292" s="81"/>
      <c r="I292" s="81"/>
      <c r="J292" s="81"/>
      <c r="K292" s="81"/>
      <c r="L292" s="14"/>
      <c r="M292" s="15"/>
      <c r="N292" s="10"/>
      <c r="O292" s="10"/>
      <c r="P292" s="10"/>
      <c r="Q292" s="10"/>
      <c r="R292" s="10"/>
      <c r="S292" s="11"/>
      <c r="T292" s="11"/>
      <c r="U292" s="11"/>
      <c r="V292" s="11"/>
    </row>
    <row r="293" spans="4:22" s="1" customFormat="1" x14ac:dyDescent="0.25">
      <c r="D293" s="81"/>
      <c r="E293" s="81"/>
      <c r="F293" s="81"/>
      <c r="G293" s="81"/>
      <c r="H293" s="81"/>
      <c r="I293" s="81"/>
      <c r="J293" s="81"/>
      <c r="K293" s="81"/>
      <c r="L293" s="14"/>
      <c r="M293" s="15"/>
      <c r="N293" s="10"/>
      <c r="O293" s="10"/>
      <c r="P293" s="10"/>
      <c r="Q293" s="10"/>
      <c r="R293" s="10"/>
      <c r="S293" s="11"/>
      <c r="T293" s="11"/>
      <c r="U293" s="11"/>
      <c r="V293" s="11"/>
    </row>
    <row r="294" spans="4:22" s="1" customFormat="1" x14ac:dyDescent="0.25">
      <c r="D294" s="81"/>
      <c r="E294" s="81"/>
      <c r="F294" s="81"/>
      <c r="G294" s="81"/>
      <c r="H294" s="81"/>
      <c r="I294" s="81"/>
      <c r="J294" s="81"/>
      <c r="K294" s="81"/>
      <c r="L294" s="14"/>
      <c r="M294" s="15"/>
      <c r="N294" s="10"/>
      <c r="O294" s="10"/>
      <c r="P294" s="10"/>
      <c r="Q294" s="10"/>
      <c r="R294" s="10"/>
      <c r="S294" s="11"/>
      <c r="T294" s="11"/>
      <c r="U294" s="11"/>
      <c r="V294" s="11"/>
    </row>
    <row r="295" spans="4:22" s="1" customFormat="1" x14ac:dyDescent="0.25">
      <c r="D295" s="81"/>
      <c r="E295" s="81"/>
      <c r="F295" s="81"/>
      <c r="G295" s="81"/>
      <c r="H295" s="81"/>
      <c r="I295" s="81"/>
      <c r="J295" s="81"/>
      <c r="K295" s="81"/>
      <c r="L295" s="14"/>
      <c r="M295" s="15"/>
      <c r="N295" s="10"/>
      <c r="O295" s="10"/>
      <c r="P295" s="10"/>
      <c r="Q295" s="10"/>
      <c r="R295" s="10"/>
      <c r="S295" s="11"/>
      <c r="T295" s="11"/>
      <c r="U295" s="11"/>
      <c r="V295" s="11"/>
    </row>
    <row r="296" spans="4:22" s="1" customFormat="1" x14ac:dyDescent="0.25">
      <c r="D296" s="81"/>
      <c r="E296" s="81"/>
      <c r="F296" s="81"/>
      <c r="G296" s="81"/>
      <c r="H296" s="81"/>
      <c r="I296" s="81"/>
      <c r="J296" s="81"/>
      <c r="K296" s="81"/>
      <c r="L296" s="14"/>
      <c r="M296" s="15"/>
      <c r="N296" s="10"/>
      <c r="O296" s="10"/>
      <c r="P296" s="10"/>
      <c r="Q296" s="10"/>
      <c r="R296" s="10"/>
      <c r="S296" s="11"/>
      <c r="T296" s="11"/>
      <c r="U296" s="11"/>
      <c r="V296" s="11"/>
    </row>
    <row r="297" spans="4:22" s="1" customFormat="1" x14ac:dyDescent="0.25">
      <c r="D297" s="81"/>
      <c r="E297" s="81"/>
      <c r="F297" s="81"/>
      <c r="G297" s="81"/>
      <c r="H297" s="81"/>
      <c r="I297" s="81"/>
      <c r="J297" s="81"/>
      <c r="K297" s="81"/>
      <c r="L297" s="14"/>
      <c r="M297" s="15"/>
      <c r="N297" s="10"/>
      <c r="O297" s="10"/>
      <c r="P297" s="10"/>
      <c r="Q297" s="10"/>
      <c r="R297" s="10"/>
      <c r="S297" s="11"/>
      <c r="T297" s="11"/>
      <c r="U297" s="11"/>
      <c r="V297" s="11"/>
    </row>
    <row r="298" spans="4:22" s="1" customFormat="1" x14ac:dyDescent="0.25">
      <c r="D298" s="81"/>
      <c r="E298" s="81"/>
      <c r="F298" s="81"/>
      <c r="G298" s="81"/>
      <c r="H298" s="81"/>
      <c r="I298" s="81"/>
      <c r="J298" s="81"/>
      <c r="K298" s="81"/>
      <c r="L298" s="14"/>
      <c r="M298" s="15"/>
      <c r="N298" s="10"/>
      <c r="O298" s="10"/>
      <c r="P298" s="10"/>
      <c r="Q298" s="10"/>
      <c r="R298" s="10"/>
      <c r="S298" s="11"/>
      <c r="T298" s="11"/>
      <c r="U298" s="11"/>
      <c r="V298" s="11"/>
    </row>
    <row r="299" spans="4:22" s="1" customFormat="1" x14ac:dyDescent="0.25">
      <c r="D299" s="81"/>
      <c r="E299" s="81"/>
      <c r="F299" s="81"/>
      <c r="G299" s="81"/>
      <c r="H299" s="81"/>
      <c r="I299" s="81"/>
      <c r="J299" s="81"/>
      <c r="K299" s="81"/>
      <c r="L299" s="14"/>
      <c r="M299" s="15"/>
      <c r="N299" s="10"/>
      <c r="O299" s="10"/>
      <c r="P299" s="10"/>
      <c r="Q299" s="10"/>
      <c r="R299" s="10"/>
      <c r="S299" s="11"/>
      <c r="T299" s="11"/>
      <c r="U299" s="11"/>
      <c r="V299" s="11"/>
    </row>
    <row r="300" spans="4:22" s="1" customFormat="1" x14ac:dyDescent="0.25">
      <c r="D300" s="81"/>
      <c r="E300" s="81"/>
      <c r="F300" s="81"/>
      <c r="G300" s="81"/>
      <c r="H300" s="81"/>
      <c r="I300" s="81"/>
      <c r="J300" s="81"/>
      <c r="K300" s="81"/>
      <c r="L300" s="14"/>
      <c r="M300" s="15"/>
      <c r="N300" s="10"/>
      <c r="O300" s="10"/>
      <c r="P300" s="10"/>
      <c r="Q300" s="10"/>
      <c r="R300" s="10"/>
      <c r="S300" s="11"/>
      <c r="T300" s="11"/>
      <c r="U300" s="11"/>
      <c r="V300" s="11"/>
    </row>
    <row r="301" spans="4:22" s="1" customFormat="1" x14ac:dyDescent="0.25">
      <c r="D301" s="81"/>
      <c r="E301" s="81"/>
      <c r="F301" s="81"/>
      <c r="G301" s="81"/>
      <c r="H301" s="81"/>
      <c r="I301" s="81"/>
      <c r="J301" s="81"/>
      <c r="K301" s="81"/>
      <c r="L301" s="14"/>
      <c r="M301" s="15"/>
      <c r="N301" s="10"/>
      <c r="O301" s="10"/>
      <c r="P301" s="10"/>
      <c r="Q301" s="10"/>
      <c r="R301" s="10"/>
      <c r="S301" s="11"/>
      <c r="T301" s="11"/>
      <c r="U301" s="11"/>
      <c r="V301" s="11"/>
    </row>
    <row r="302" spans="4:22" s="1" customFormat="1" x14ac:dyDescent="0.25">
      <c r="D302" s="81"/>
      <c r="E302" s="81"/>
      <c r="F302" s="81"/>
      <c r="G302" s="81"/>
      <c r="H302" s="81"/>
      <c r="I302" s="81"/>
      <c r="J302" s="81"/>
      <c r="K302" s="81"/>
      <c r="L302" s="14"/>
      <c r="M302" s="15"/>
      <c r="N302" s="10"/>
      <c r="O302" s="10"/>
      <c r="P302" s="10"/>
      <c r="Q302" s="10"/>
      <c r="R302" s="10"/>
      <c r="S302" s="11"/>
      <c r="T302" s="11"/>
      <c r="U302" s="11"/>
      <c r="V302" s="11"/>
    </row>
    <row r="303" spans="4:22" s="1" customFormat="1" x14ac:dyDescent="0.25">
      <c r="D303" s="81"/>
      <c r="E303" s="81"/>
      <c r="F303" s="81"/>
      <c r="G303" s="81"/>
      <c r="H303" s="81"/>
      <c r="I303" s="81"/>
      <c r="J303" s="81"/>
      <c r="K303" s="81"/>
      <c r="L303" s="14"/>
      <c r="M303" s="15"/>
      <c r="N303" s="10"/>
      <c r="O303" s="10"/>
      <c r="P303" s="10"/>
      <c r="Q303" s="10"/>
      <c r="R303" s="10"/>
      <c r="S303" s="11"/>
      <c r="T303" s="11"/>
      <c r="U303" s="11"/>
      <c r="V303" s="11"/>
    </row>
    <row r="304" spans="4:22" s="1" customFormat="1" x14ac:dyDescent="0.25">
      <c r="D304" s="81"/>
      <c r="E304" s="81"/>
      <c r="F304" s="81"/>
      <c r="G304" s="81"/>
      <c r="H304" s="81"/>
      <c r="I304" s="81"/>
      <c r="J304" s="81"/>
      <c r="K304" s="81"/>
      <c r="L304" s="14"/>
      <c r="M304" s="15"/>
      <c r="N304" s="10"/>
      <c r="O304" s="10"/>
      <c r="P304" s="10"/>
      <c r="Q304" s="10"/>
      <c r="R304" s="10"/>
      <c r="S304" s="11"/>
      <c r="T304" s="11"/>
      <c r="U304" s="11"/>
      <c r="V304" s="11"/>
    </row>
    <row r="305" spans="4:22" s="1" customFormat="1" x14ac:dyDescent="0.25">
      <c r="D305" s="81"/>
      <c r="E305" s="81"/>
      <c r="F305" s="81"/>
      <c r="G305" s="81"/>
      <c r="H305" s="81"/>
      <c r="I305" s="81"/>
      <c r="J305" s="81"/>
      <c r="K305" s="81"/>
      <c r="L305" s="14"/>
      <c r="M305" s="15"/>
      <c r="N305" s="10"/>
      <c r="O305" s="10"/>
      <c r="P305" s="10"/>
      <c r="Q305" s="10"/>
      <c r="R305" s="10"/>
      <c r="S305" s="11"/>
      <c r="T305" s="11"/>
      <c r="U305" s="11"/>
      <c r="V305" s="11"/>
    </row>
    <row r="306" spans="4:22" s="1" customFormat="1" x14ac:dyDescent="0.25">
      <c r="D306" s="81"/>
      <c r="E306" s="81"/>
      <c r="F306" s="81"/>
      <c r="G306" s="81"/>
      <c r="H306" s="81"/>
      <c r="I306" s="81"/>
      <c r="J306" s="81"/>
      <c r="K306" s="81"/>
      <c r="L306" s="14"/>
      <c r="M306" s="15"/>
      <c r="N306" s="10"/>
      <c r="O306" s="10"/>
      <c r="P306" s="10"/>
      <c r="Q306" s="10"/>
      <c r="R306" s="10"/>
      <c r="S306" s="11"/>
      <c r="T306" s="11"/>
      <c r="U306" s="11"/>
      <c r="V306" s="11"/>
    </row>
    <row r="307" spans="4:22" s="1" customFormat="1" x14ac:dyDescent="0.25">
      <c r="D307" s="81"/>
      <c r="E307" s="81"/>
      <c r="F307" s="81"/>
      <c r="G307" s="81"/>
      <c r="H307" s="81"/>
      <c r="I307" s="81"/>
      <c r="J307" s="81"/>
      <c r="K307" s="81"/>
      <c r="L307" s="14"/>
      <c r="M307" s="15"/>
      <c r="N307" s="10"/>
      <c r="O307" s="10"/>
      <c r="P307" s="10"/>
      <c r="Q307" s="10"/>
      <c r="R307" s="10"/>
      <c r="S307" s="11"/>
      <c r="T307" s="11"/>
      <c r="U307" s="11"/>
      <c r="V307" s="11"/>
    </row>
    <row r="308" spans="4:22" s="1" customFormat="1" x14ac:dyDescent="0.25">
      <c r="D308" s="81"/>
      <c r="E308" s="81"/>
      <c r="F308" s="81"/>
      <c r="G308" s="81"/>
      <c r="H308" s="81"/>
      <c r="I308" s="81"/>
      <c r="J308" s="81"/>
      <c r="K308" s="81"/>
      <c r="L308" s="14"/>
      <c r="M308" s="15"/>
      <c r="N308" s="10"/>
      <c r="O308" s="10"/>
      <c r="P308" s="10"/>
      <c r="Q308" s="10"/>
      <c r="R308" s="10"/>
      <c r="S308" s="11"/>
      <c r="T308" s="11"/>
      <c r="U308" s="11"/>
      <c r="V308" s="11"/>
    </row>
    <row r="309" spans="4:22" s="1" customFormat="1" x14ac:dyDescent="0.25">
      <c r="D309" s="81"/>
      <c r="E309" s="81"/>
      <c r="F309" s="81"/>
      <c r="G309" s="81"/>
      <c r="H309" s="81"/>
      <c r="I309" s="81"/>
      <c r="J309" s="81"/>
      <c r="K309" s="81"/>
      <c r="L309" s="14"/>
      <c r="M309" s="15"/>
      <c r="N309" s="10"/>
      <c r="O309" s="10"/>
      <c r="P309" s="10"/>
      <c r="Q309" s="10"/>
      <c r="R309" s="10"/>
      <c r="S309" s="11"/>
      <c r="T309" s="11"/>
      <c r="U309" s="11"/>
      <c r="V309" s="11"/>
    </row>
    <row r="310" spans="4:22" s="1" customFormat="1" x14ac:dyDescent="0.25">
      <c r="D310" s="81"/>
      <c r="E310" s="81"/>
      <c r="F310" s="81"/>
      <c r="G310" s="81"/>
      <c r="H310" s="81"/>
      <c r="I310" s="81"/>
      <c r="J310" s="81"/>
      <c r="K310" s="81"/>
      <c r="L310" s="14"/>
      <c r="M310" s="15"/>
      <c r="N310" s="10"/>
      <c r="O310" s="10"/>
      <c r="P310" s="10"/>
      <c r="Q310" s="10"/>
      <c r="R310" s="10"/>
      <c r="S310" s="11"/>
      <c r="T310" s="11"/>
      <c r="U310" s="11"/>
      <c r="V310" s="11"/>
    </row>
    <row r="311" spans="4:22" s="1" customFormat="1" x14ac:dyDescent="0.25">
      <c r="D311" s="81"/>
      <c r="E311" s="81"/>
      <c r="F311" s="81"/>
      <c r="G311" s="81"/>
      <c r="H311" s="81"/>
      <c r="I311" s="81"/>
      <c r="J311" s="81"/>
      <c r="K311" s="81"/>
      <c r="L311" s="14"/>
      <c r="M311" s="15"/>
      <c r="N311" s="10"/>
      <c r="O311" s="10"/>
      <c r="P311" s="10"/>
      <c r="Q311" s="10"/>
      <c r="R311" s="10"/>
      <c r="S311" s="11"/>
      <c r="T311" s="11"/>
      <c r="U311" s="11"/>
      <c r="V311" s="11"/>
    </row>
    <row r="312" spans="4:22" s="1" customFormat="1" x14ac:dyDescent="0.25">
      <c r="D312" s="81"/>
      <c r="E312" s="81"/>
      <c r="F312" s="81"/>
      <c r="G312" s="81"/>
      <c r="H312" s="81"/>
      <c r="I312" s="81"/>
      <c r="J312" s="81"/>
      <c r="K312" s="81"/>
      <c r="L312" s="14"/>
      <c r="M312" s="15"/>
      <c r="N312" s="10"/>
      <c r="O312" s="10"/>
      <c r="P312" s="10"/>
      <c r="Q312" s="10"/>
      <c r="R312" s="10"/>
      <c r="S312" s="11"/>
      <c r="T312" s="11"/>
      <c r="U312" s="11"/>
      <c r="V312" s="11"/>
    </row>
    <row r="313" spans="4:22" s="1" customFormat="1" x14ac:dyDescent="0.25">
      <c r="D313" s="81"/>
      <c r="E313" s="81"/>
      <c r="F313" s="81"/>
      <c r="G313" s="81"/>
      <c r="H313" s="81"/>
      <c r="I313" s="81"/>
      <c r="J313" s="81"/>
      <c r="K313" s="81"/>
      <c r="L313" s="14"/>
      <c r="M313" s="15"/>
      <c r="N313" s="10"/>
      <c r="O313" s="10"/>
      <c r="P313" s="10"/>
      <c r="Q313" s="10"/>
      <c r="R313" s="10"/>
      <c r="S313" s="11"/>
      <c r="T313" s="11"/>
      <c r="U313" s="11"/>
      <c r="V313" s="11"/>
    </row>
    <row r="314" spans="4:22" s="1" customFormat="1" x14ac:dyDescent="0.25">
      <c r="D314" s="81"/>
      <c r="E314" s="81"/>
      <c r="F314" s="81"/>
      <c r="G314" s="81"/>
      <c r="H314" s="81"/>
      <c r="I314" s="81"/>
      <c r="J314" s="81"/>
      <c r="K314" s="81"/>
      <c r="L314" s="14"/>
      <c r="M314" s="15"/>
      <c r="N314" s="10"/>
      <c r="O314" s="10"/>
      <c r="P314" s="10"/>
      <c r="Q314" s="10"/>
      <c r="R314" s="10"/>
      <c r="S314" s="11"/>
      <c r="T314" s="11"/>
      <c r="U314" s="11"/>
      <c r="V314" s="11"/>
    </row>
    <row r="315" spans="4:22" s="1" customFormat="1" x14ac:dyDescent="0.25">
      <c r="D315" s="81"/>
      <c r="E315" s="81"/>
      <c r="F315" s="81"/>
      <c r="G315" s="81"/>
      <c r="H315" s="81"/>
      <c r="I315" s="81"/>
      <c r="J315" s="81"/>
      <c r="K315" s="81"/>
      <c r="L315" s="14"/>
      <c r="M315" s="15"/>
      <c r="N315" s="10"/>
      <c r="O315" s="10"/>
      <c r="P315" s="10"/>
      <c r="Q315" s="10"/>
      <c r="R315" s="10"/>
      <c r="S315" s="11"/>
      <c r="T315" s="11"/>
      <c r="U315" s="11"/>
      <c r="V315" s="11"/>
    </row>
    <row r="316" spans="4:22" s="1" customFormat="1" x14ac:dyDescent="0.25">
      <c r="D316" s="81"/>
      <c r="E316" s="81"/>
      <c r="F316" s="81"/>
      <c r="G316" s="81"/>
      <c r="H316" s="81"/>
      <c r="I316" s="81"/>
      <c r="J316" s="81"/>
      <c r="K316" s="81"/>
      <c r="L316" s="14"/>
      <c r="M316" s="15"/>
      <c r="N316" s="10"/>
      <c r="O316" s="10"/>
      <c r="P316" s="10"/>
      <c r="Q316" s="10"/>
      <c r="R316" s="10"/>
      <c r="S316" s="11"/>
      <c r="T316" s="11"/>
      <c r="U316" s="11"/>
      <c r="V316" s="11"/>
    </row>
    <row r="317" spans="4:22" s="1" customFormat="1" x14ac:dyDescent="0.25">
      <c r="D317" s="81"/>
      <c r="E317" s="81"/>
      <c r="F317" s="81"/>
      <c r="G317" s="81"/>
      <c r="H317" s="81"/>
      <c r="I317" s="81"/>
      <c r="J317" s="81"/>
      <c r="K317" s="81"/>
      <c r="L317" s="14"/>
      <c r="M317" s="15"/>
      <c r="N317" s="10"/>
      <c r="O317" s="10"/>
      <c r="P317" s="10"/>
      <c r="Q317" s="10"/>
      <c r="R317" s="10"/>
      <c r="S317" s="11"/>
      <c r="T317" s="11"/>
      <c r="U317" s="11"/>
      <c r="V317" s="11"/>
    </row>
    <row r="318" spans="4:22" s="1" customFormat="1" x14ac:dyDescent="0.25">
      <c r="D318" s="81"/>
      <c r="E318" s="81"/>
      <c r="F318" s="81"/>
      <c r="G318" s="81"/>
      <c r="H318" s="81"/>
      <c r="I318" s="81"/>
      <c r="J318" s="81"/>
      <c r="K318" s="81"/>
      <c r="L318" s="14"/>
      <c r="M318" s="15"/>
      <c r="N318" s="10"/>
      <c r="O318" s="10"/>
      <c r="P318" s="10"/>
      <c r="Q318" s="10"/>
      <c r="R318" s="10"/>
      <c r="S318" s="11"/>
      <c r="T318" s="11"/>
      <c r="U318" s="11"/>
      <c r="V318" s="11"/>
    </row>
    <row r="319" spans="4:22" s="1" customFormat="1" x14ac:dyDescent="0.25">
      <c r="D319" s="81"/>
      <c r="E319" s="81"/>
      <c r="F319" s="81"/>
      <c r="G319" s="81"/>
      <c r="H319" s="81"/>
      <c r="I319" s="81"/>
      <c r="J319" s="81"/>
      <c r="K319" s="81"/>
      <c r="L319" s="14"/>
      <c r="M319" s="15"/>
      <c r="N319" s="10"/>
      <c r="O319" s="10"/>
      <c r="P319" s="10"/>
      <c r="Q319" s="10"/>
      <c r="R319" s="10"/>
      <c r="S319" s="11"/>
      <c r="T319" s="11"/>
      <c r="U319" s="11"/>
      <c r="V319" s="11"/>
    </row>
    <row r="320" spans="4:22" s="1" customFormat="1" x14ac:dyDescent="0.25">
      <c r="D320" s="81"/>
      <c r="E320" s="81"/>
      <c r="F320" s="81"/>
      <c r="G320" s="81"/>
      <c r="H320" s="81"/>
      <c r="I320" s="81"/>
      <c r="J320" s="81"/>
      <c r="K320" s="81"/>
      <c r="L320" s="14"/>
      <c r="M320" s="15"/>
      <c r="N320" s="10"/>
      <c r="O320" s="10"/>
      <c r="P320" s="10"/>
      <c r="Q320" s="10"/>
      <c r="R320" s="10"/>
      <c r="S320" s="11"/>
      <c r="T320" s="11"/>
      <c r="U320" s="11"/>
      <c r="V320" s="11"/>
    </row>
    <row r="321" spans="4:22" s="1" customFormat="1" x14ac:dyDescent="0.25">
      <c r="D321" s="81"/>
      <c r="E321" s="81"/>
      <c r="F321" s="81"/>
      <c r="G321" s="81"/>
      <c r="H321" s="81"/>
      <c r="I321" s="81"/>
      <c r="J321" s="81"/>
      <c r="K321" s="81"/>
      <c r="L321" s="14"/>
      <c r="M321" s="15"/>
      <c r="N321" s="10"/>
      <c r="O321" s="10"/>
      <c r="P321" s="10"/>
      <c r="Q321" s="10"/>
      <c r="R321" s="10"/>
      <c r="S321" s="11"/>
      <c r="T321" s="11"/>
      <c r="U321" s="11"/>
      <c r="V321" s="11"/>
    </row>
    <row r="322" spans="4:22" s="1" customFormat="1" x14ac:dyDescent="0.25">
      <c r="D322" s="81"/>
      <c r="E322" s="81"/>
      <c r="F322" s="81"/>
      <c r="G322" s="81"/>
      <c r="H322" s="81"/>
      <c r="I322" s="81"/>
      <c r="J322" s="81"/>
      <c r="K322" s="81"/>
      <c r="L322" s="14"/>
      <c r="M322" s="15"/>
      <c r="N322" s="10"/>
      <c r="O322" s="10"/>
      <c r="P322" s="10"/>
      <c r="Q322" s="10"/>
      <c r="R322" s="10"/>
      <c r="S322" s="11"/>
      <c r="T322" s="11"/>
      <c r="U322" s="11"/>
      <c r="V322" s="11"/>
    </row>
    <row r="323" spans="4:22" s="1" customFormat="1" x14ac:dyDescent="0.25">
      <c r="D323" s="81"/>
      <c r="E323" s="81"/>
      <c r="F323" s="81"/>
      <c r="G323" s="81"/>
      <c r="H323" s="81"/>
      <c r="I323" s="81"/>
      <c r="J323" s="81"/>
      <c r="K323" s="81"/>
      <c r="L323" s="14"/>
      <c r="M323" s="15"/>
      <c r="N323" s="10"/>
      <c r="O323" s="10"/>
      <c r="P323" s="10"/>
      <c r="Q323" s="10"/>
      <c r="R323" s="10"/>
      <c r="S323" s="11"/>
      <c r="T323" s="11"/>
      <c r="U323" s="11"/>
      <c r="V323" s="11"/>
    </row>
    <row r="324" spans="4:22" s="1" customFormat="1" x14ac:dyDescent="0.25">
      <c r="D324" s="81"/>
      <c r="E324" s="81"/>
      <c r="F324" s="81"/>
      <c r="G324" s="81"/>
      <c r="H324" s="81"/>
      <c r="I324" s="81"/>
      <c r="J324" s="81"/>
      <c r="K324" s="81"/>
      <c r="L324" s="14"/>
      <c r="M324" s="15"/>
      <c r="N324" s="10"/>
      <c r="O324" s="10"/>
      <c r="P324" s="10"/>
      <c r="Q324" s="10"/>
      <c r="R324" s="10"/>
      <c r="S324" s="11"/>
      <c r="T324" s="11"/>
      <c r="U324" s="11"/>
      <c r="V324" s="11"/>
    </row>
    <row r="325" spans="4:22" s="1" customFormat="1" x14ac:dyDescent="0.25">
      <c r="D325" s="81"/>
      <c r="E325" s="81"/>
      <c r="F325" s="81"/>
      <c r="G325" s="81"/>
      <c r="H325" s="81"/>
      <c r="I325" s="81"/>
      <c r="J325" s="81"/>
      <c r="K325" s="81"/>
      <c r="L325" s="14"/>
      <c r="M325" s="15"/>
      <c r="N325" s="10"/>
      <c r="O325" s="10"/>
      <c r="P325" s="10"/>
      <c r="Q325" s="10"/>
      <c r="R325" s="10"/>
      <c r="S325" s="11"/>
      <c r="T325" s="11"/>
      <c r="U325" s="11"/>
      <c r="V325" s="11"/>
    </row>
    <row r="326" spans="4:22" s="1" customFormat="1" x14ac:dyDescent="0.25">
      <c r="D326" s="81"/>
      <c r="E326" s="81"/>
      <c r="F326" s="81"/>
      <c r="G326" s="81"/>
      <c r="H326" s="81"/>
      <c r="I326" s="81"/>
      <c r="J326" s="81"/>
      <c r="K326" s="81"/>
      <c r="L326" s="14"/>
      <c r="M326" s="15"/>
      <c r="N326" s="10"/>
      <c r="O326" s="10"/>
      <c r="P326" s="10"/>
      <c r="Q326" s="10"/>
      <c r="R326" s="10"/>
      <c r="S326" s="11"/>
      <c r="T326" s="11"/>
      <c r="U326" s="11"/>
      <c r="V326" s="11"/>
    </row>
    <row r="327" spans="4:22" s="1" customFormat="1" x14ac:dyDescent="0.25">
      <c r="D327" s="81"/>
      <c r="E327" s="81"/>
      <c r="F327" s="81"/>
      <c r="G327" s="81"/>
      <c r="H327" s="81"/>
      <c r="I327" s="81"/>
      <c r="J327" s="81"/>
      <c r="K327" s="81"/>
      <c r="L327" s="14"/>
      <c r="M327" s="15"/>
      <c r="N327" s="10"/>
      <c r="O327" s="10"/>
      <c r="P327" s="10"/>
      <c r="Q327" s="10"/>
      <c r="R327" s="10"/>
      <c r="S327" s="11"/>
      <c r="T327" s="11"/>
      <c r="U327" s="11"/>
      <c r="V327" s="11"/>
    </row>
    <row r="328" spans="4:22" s="1" customFormat="1" x14ac:dyDescent="0.25">
      <c r="D328" s="81"/>
      <c r="E328" s="81"/>
      <c r="F328" s="81"/>
      <c r="G328" s="81"/>
      <c r="H328" s="81"/>
      <c r="I328" s="81"/>
      <c r="J328" s="81"/>
      <c r="K328" s="81"/>
      <c r="L328" s="14"/>
      <c r="M328" s="15"/>
      <c r="N328" s="10"/>
      <c r="O328" s="10"/>
      <c r="P328" s="10"/>
      <c r="Q328" s="10"/>
      <c r="R328" s="10"/>
      <c r="S328" s="11"/>
      <c r="T328" s="11"/>
      <c r="U328" s="11"/>
      <c r="V328" s="11"/>
    </row>
    <row r="329" spans="4:22" s="1" customFormat="1" x14ac:dyDescent="0.25">
      <c r="D329" s="81"/>
      <c r="E329" s="81"/>
      <c r="F329" s="81"/>
      <c r="G329" s="81"/>
      <c r="H329" s="81"/>
      <c r="I329" s="81"/>
      <c r="J329" s="81"/>
      <c r="K329" s="81"/>
      <c r="L329" s="14"/>
      <c r="M329" s="15"/>
      <c r="N329" s="10"/>
      <c r="O329" s="10"/>
      <c r="P329" s="10"/>
      <c r="Q329" s="10"/>
      <c r="R329" s="10"/>
      <c r="S329" s="11"/>
      <c r="T329" s="11"/>
      <c r="U329" s="11"/>
      <c r="V329" s="11"/>
    </row>
    <row r="330" spans="4:22" s="1" customFormat="1" x14ac:dyDescent="0.25">
      <c r="D330" s="81"/>
      <c r="E330" s="81"/>
      <c r="F330" s="81"/>
      <c r="G330" s="81"/>
      <c r="H330" s="81"/>
      <c r="I330" s="81"/>
      <c r="J330" s="81"/>
      <c r="K330" s="81"/>
      <c r="L330" s="14"/>
      <c r="M330" s="15"/>
      <c r="N330" s="10"/>
      <c r="O330" s="10"/>
      <c r="P330" s="10"/>
      <c r="Q330" s="10"/>
      <c r="R330" s="10"/>
      <c r="S330" s="11"/>
      <c r="T330" s="11"/>
      <c r="U330" s="11"/>
      <c r="V330" s="11"/>
    </row>
    <row r="331" spans="4:22" s="1" customFormat="1" x14ac:dyDescent="0.25">
      <c r="D331" s="81"/>
      <c r="E331" s="81"/>
      <c r="F331" s="81"/>
      <c r="G331" s="81"/>
      <c r="H331" s="81"/>
      <c r="I331" s="81"/>
      <c r="J331" s="81"/>
      <c r="K331" s="81"/>
      <c r="L331" s="14"/>
      <c r="M331" s="15"/>
      <c r="N331" s="10"/>
      <c r="O331" s="10"/>
      <c r="P331" s="10"/>
      <c r="Q331" s="10"/>
      <c r="R331" s="10"/>
      <c r="S331" s="11"/>
      <c r="T331" s="11"/>
      <c r="U331" s="11"/>
      <c r="V331" s="11"/>
    </row>
    <row r="332" spans="4:22" s="1" customFormat="1" x14ac:dyDescent="0.25">
      <c r="D332" s="81"/>
      <c r="E332" s="81"/>
      <c r="F332" s="81"/>
      <c r="G332" s="81"/>
      <c r="H332" s="81"/>
      <c r="I332" s="81"/>
      <c r="J332" s="81"/>
      <c r="K332" s="81"/>
      <c r="L332" s="14"/>
      <c r="M332" s="15"/>
      <c r="N332" s="10"/>
      <c r="O332" s="10"/>
      <c r="P332" s="10"/>
      <c r="Q332" s="10"/>
      <c r="R332" s="10"/>
      <c r="S332" s="11"/>
      <c r="T332" s="11"/>
      <c r="U332" s="11"/>
      <c r="V332" s="11"/>
    </row>
    <row r="333" spans="4:22" s="1" customFormat="1" x14ac:dyDescent="0.25">
      <c r="D333" s="81"/>
      <c r="E333" s="81"/>
      <c r="F333" s="81"/>
      <c r="G333" s="81"/>
      <c r="H333" s="81"/>
      <c r="I333" s="81"/>
      <c r="J333" s="81"/>
      <c r="K333" s="81"/>
      <c r="L333" s="14"/>
      <c r="M333" s="15"/>
      <c r="N333" s="10"/>
      <c r="O333" s="10"/>
      <c r="P333" s="10"/>
      <c r="Q333" s="10"/>
      <c r="R333" s="10"/>
      <c r="S333" s="11"/>
      <c r="T333" s="11"/>
      <c r="U333" s="11"/>
      <c r="V333" s="11"/>
    </row>
    <row r="334" spans="4:22" s="1" customFormat="1" x14ac:dyDescent="0.25">
      <c r="D334" s="81"/>
      <c r="E334" s="81"/>
      <c r="F334" s="81"/>
      <c r="G334" s="81"/>
      <c r="H334" s="81"/>
      <c r="I334" s="81"/>
      <c r="J334" s="81"/>
      <c r="K334" s="81"/>
      <c r="L334" s="14"/>
      <c r="M334" s="15"/>
      <c r="N334" s="10"/>
      <c r="O334" s="10"/>
      <c r="P334" s="10"/>
      <c r="Q334" s="10"/>
      <c r="R334" s="10"/>
      <c r="S334" s="11"/>
      <c r="T334" s="11"/>
      <c r="U334" s="11"/>
      <c r="V334" s="11"/>
    </row>
    <row r="335" spans="4:22" s="1" customFormat="1" x14ac:dyDescent="0.25">
      <c r="D335" s="81"/>
      <c r="E335" s="81"/>
      <c r="F335" s="81"/>
      <c r="G335" s="81"/>
      <c r="H335" s="81"/>
      <c r="I335" s="81"/>
      <c r="J335" s="81"/>
      <c r="K335" s="81"/>
      <c r="L335" s="14"/>
      <c r="M335" s="15"/>
      <c r="N335" s="10"/>
      <c r="O335" s="10"/>
      <c r="P335" s="10"/>
      <c r="Q335" s="10"/>
      <c r="R335" s="10"/>
      <c r="S335" s="11"/>
      <c r="T335" s="11"/>
      <c r="U335" s="11"/>
      <c r="V335" s="11"/>
    </row>
    <row r="336" spans="4:22" s="1" customFormat="1" x14ac:dyDescent="0.25">
      <c r="D336" s="81"/>
      <c r="E336" s="81"/>
      <c r="F336" s="81"/>
      <c r="G336" s="81"/>
      <c r="H336" s="81"/>
      <c r="I336" s="81"/>
      <c r="J336" s="81"/>
      <c r="K336" s="81"/>
      <c r="L336" s="14"/>
      <c r="M336" s="15"/>
      <c r="N336" s="10"/>
      <c r="O336" s="10"/>
      <c r="P336" s="10"/>
      <c r="Q336" s="10"/>
      <c r="R336" s="10"/>
      <c r="S336" s="11"/>
      <c r="T336" s="11"/>
      <c r="U336" s="11"/>
      <c r="V336" s="11"/>
    </row>
    <row r="337" spans="4:22" s="1" customFormat="1" x14ac:dyDescent="0.25">
      <c r="D337" s="81"/>
      <c r="E337" s="81"/>
      <c r="F337" s="81"/>
      <c r="G337" s="81"/>
      <c r="H337" s="81"/>
      <c r="I337" s="81"/>
      <c r="J337" s="81"/>
      <c r="K337" s="81"/>
      <c r="L337" s="14"/>
      <c r="M337" s="15"/>
      <c r="N337" s="10"/>
      <c r="O337" s="10"/>
      <c r="P337" s="10"/>
      <c r="Q337" s="10"/>
      <c r="R337" s="10"/>
      <c r="S337" s="11"/>
      <c r="T337" s="11"/>
      <c r="U337" s="11"/>
      <c r="V337" s="11"/>
    </row>
    <row r="338" spans="4:22" s="1" customFormat="1" x14ac:dyDescent="0.25">
      <c r="D338" s="81"/>
      <c r="E338" s="81"/>
      <c r="F338" s="81"/>
      <c r="G338" s="81"/>
      <c r="H338" s="81"/>
      <c r="I338" s="81"/>
      <c r="J338" s="81"/>
      <c r="K338" s="81"/>
      <c r="L338" s="14"/>
      <c r="M338" s="15"/>
      <c r="N338" s="10"/>
      <c r="O338" s="10"/>
      <c r="P338" s="10"/>
      <c r="Q338" s="10"/>
      <c r="R338" s="10"/>
      <c r="S338" s="11"/>
      <c r="T338" s="11"/>
      <c r="U338" s="11"/>
      <c r="V338" s="11"/>
    </row>
    <row r="339" spans="4:22" s="1" customFormat="1" x14ac:dyDescent="0.25">
      <c r="D339" s="81"/>
      <c r="E339" s="81"/>
      <c r="F339" s="81"/>
      <c r="G339" s="81"/>
      <c r="H339" s="81"/>
      <c r="I339" s="81"/>
      <c r="J339" s="81"/>
      <c r="K339" s="81"/>
      <c r="L339" s="14"/>
      <c r="M339" s="15"/>
      <c r="N339" s="10"/>
      <c r="O339" s="10"/>
      <c r="P339" s="10"/>
      <c r="Q339" s="10"/>
      <c r="R339" s="10"/>
      <c r="S339" s="11"/>
      <c r="T339" s="11"/>
      <c r="U339" s="11"/>
      <c r="V339" s="11"/>
    </row>
    <row r="340" spans="4:22" s="1" customFormat="1" x14ac:dyDescent="0.25">
      <c r="D340" s="81"/>
      <c r="E340" s="81"/>
      <c r="F340" s="81"/>
      <c r="G340" s="81"/>
      <c r="H340" s="81"/>
      <c r="I340" s="81"/>
      <c r="J340" s="81"/>
      <c r="K340" s="81"/>
      <c r="L340" s="14"/>
      <c r="M340" s="15"/>
      <c r="N340" s="10"/>
      <c r="O340" s="10"/>
      <c r="P340" s="10"/>
      <c r="Q340" s="10"/>
      <c r="R340" s="10"/>
      <c r="S340" s="11"/>
      <c r="T340" s="11"/>
      <c r="U340" s="11"/>
      <c r="V340" s="11"/>
    </row>
    <row r="341" spans="4:22" s="1" customFormat="1" x14ac:dyDescent="0.25">
      <c r="D341" s="81"/>
      <c r="E341" s="81"/>
      <c r="F341" s="81"/>
      <c r="G341" s="81"/>
      <c r="H341" s="81"/>
      <c r="I341" s="81"/>
      <c r="J341" s="81"/>
      <c r="K341" s="81"/>
      <c r="L341" s="14"/>
      <c r="M341" s="15"/>
      <c r="N341" s="10"/>
      <c r="O341" s="10"/>
      <c r="P341" s="10"/>
      <c r="Q341" s="10"/>
      <c r="R341" s="10"/>
      <c r="S341" s="11"/>
      <c r="T341" s="11"/>
      <c r="U341" s="11"/>
      <c r="V341" s="11"/>
    </row>
    <row r="342" spans="4:22" s="1" customFormat="1" x14ac:dyDescent="0.25">
      <c r="D342" s="81"/>
      <c r="E342" s="81"/>
      <c r="F342" s="81"/>
      <c r="G342" s="81"/>
      <c r="H342" s="81"/>
      <c r="I342" s="81"/>
      <c r="J342" s="81"/>
      <c r="K342" s="81"/>
      <c r="L342" s="14"/>
      <c r="M342" s="15"/>
      <c r="N342" s="10"/>
      <c r="O342" s="10"/>
      <c r="P342" s="10"/>
      <c r="Q342" s="10"/>
      <c r="R342" s="10"/>
      <c r="S342" s="11"/>
      <c r="T342" s="11"/>
      <c r="U342" s="11"/>
      <c r="V342" s="11"/>
    </row>
    <row r="343" spans="4:22" s="1" customFormat="1" x14ac:dyDescent="0.25">
      <c r="D343" s="81"/>
      <c r="E343" s="81"/>
      <c r="F343" s="81"/>
      <c r="G343" s="81"/>
      <c r="H343" s="81"/>
      <c r="I343" s="81"/>
      <c r="J343" s="81"/>
      <c r="K343" s="81"/>
      <c r="L343" s="14"/>
      <c r="M343" s="15"/>
      <c r="N343" s="10"/>
      <c r="O343" s="10"/>
      <c r="P343" s="10"/>
      <c r="Q343" s="10"/>
      <c r="R343" s="10"/>
      <c r="S343" s="11"/>
      <c r="T343" s="11"/>
      <c r="U343" s="11"/>
      <c r="V343" s="11"/>
    </row>
    <row r="344" spans="4:22" s="1" customFormat="1" x14ac:dyDescent="0.25">
      <c r="D344" s="81"/>
      <c r="E344" s="81"/>
      <c r="F344" s="81"/>
      <c r="G344" s="81"/>
      <c r="H344" s="81"/>
      <c r="I344" s="81"/>
      <c r="J344" s="81"/>
      <c r="K344" s="81"/>
      <c r="L344" s="14"/>
      <c r="M344" s="15"/>
      <c r="N344" s="10"/>
      <c r="O344" s="10"/>
      <c r="P344" s="10"/>
      <c r="Q344" s="10"/>
      <c r="R344" s="10"/>
      <c r="S344" s="11"/>
      <c r="T344" s="11"/>
      <c r="U344" s="11"/>
      <c r="V344" s="11"/>
    </row>
    <row r="345" spans="4:22" s="1" customFormat="1" x14ac:dyDescent="0.25">
      <c r="D345" s="81"/>
      <c r="E345" s="81"/>
      <c r="F345" s="81"/>
      <c r="G345" s="81"/>
      <c r="H345" s="81"/>
      <c r="I345" s="81"/>
      <c r="J345" s="81"/>
      <c r="K345" s="81"/>
      <c r="L345" s="14"/>
      <c r="M345" s="15"/>
      <c r="N345" s="10"/>
      <c r="O345" s="10"/>
      <c r="P345" s="10"/>
      <c r="Q345" s="10"/>
      <c r="R345" s="10"/>
      <c r="S345" s="11"/>
      <c r="T345" s="11"/>
      <c r="U345" s="11"/>
      <c r="V345" s="11"/>
    </row>
    <row r="346" spans="4:22" s="1" customFormat="1" x14ac:dyDescent="0.25">
      <c r="D346" s="81"/>
      <c r="E346" s="81"/>
      <c r="F346" s="81"/>
      <c r="G346" s="81"/>
      <c r="H346" s="81"/>
      <c r="I346" s="81"/>
      <c r="J346" s="81"/>
      <c r="K346" s="81"/>
      <c r="L346" s="14"/>
      <c r="M346" s="15"/>
      <c r="N346" s="10"/>
      <c r="O346" s="10"/>
      <c r="P346" s="10"/>
      <c r="Q346" s="10"/>
      <c r="R346" s="10"/>
      <c r="S346" s="11"/>
      <c r="T346" s="11"/>
      <c r="U346" s="11"/>
      <c r="V346" s="11"/>
    </row>
    <row r="347" spans="4:22" s="1" customFormat="1" x14ac:dyDescent="0.25">
      <c r="D347" s="81"/>
      <c r="E347" s="81"/>
      <c r="F347" s="81"/>
      <c r="G347" s="81"/>
      <c r="H347" s="81"/>
      <c r="I347" s="81"/>
      <c r="J347" s="81"/>
      <c r="K347" s="81"/>
      <c r="L347" s="14"/>
      <c r="M347" s="15"/>
      <c r="N347" s="10"/>
      <c r="O347" s="10"/>
      <c r="P347" s="10"/>
      <c r="Q347" s="10"/>
      <c r="R347" s="10"/>
      <c r="S347" s="11"/>
      <c r="T347" s="11"/>
      <c r="U347" s="11"/>
      <c r="V347" s="11"/>
    </row>
    <row r="348" spans="4:22" s="1" customFormat="1" x14ac:dyDescent="0.25">
      <c r="D348" s="81"/>
      <c r="E348" s="81"/>
      <c r="F348" s="81"/>
      <c r="G348" s="81"/>
      <c r="H348" s="81"/>
      <c r="I348" s="81"/>
      <c r="J348" s="81"/>
      <c r="K348" s="81"/>
      <c r="L348" s="14"/>
      <c r="M348" s="15"/>
      <c r="N348" s="10"/>
      <c r="O348" s="10"/>
      <c r="P348" s="10"/>
      <c r="Q348" s="10"/>
      <c r="R348" s="10"/>
      <c r="S348" s="11"/>
      <c r="T348" s="11"/>
      <c r="U348" s="11"/>
      <c r="V348" s="11"/>
    </row>
    <row r="349" spans="4:22" s="1" customFormat="1" x14ac:dyDescent="0.25">
      <c r="D349" s="81"/>
      <c r="E349" s="81"/>
      <c r="F349" s="81"/>
      <c r="G349" s="81"/>
      <c r="H349" s="81"/>
      <c r="I349" s="81"/>
      <c r="J349" s="81"/>
      <c r="K349" s="81"/>
      <c r="L349" s="14"/>
      <c r="M349" s="15"/>
      <c r="N349" s="10"/>
      <c r="O349" s="10"/>
      <c r="P349" s="10"/>
      <c r="Q349" s="10"/>
      <c r="R349" s="10"/>
      <c r="S349" s="11"/>
      <c r="T349" s="11"/>
      <c r="U349" s="11"/>
      <c r="V349" s="11"/>
    </row>
    <row r="350" spans="4:22" s="1" customFormat="1" x14ac:dyDescent="0.25">
      <c r="D350" s="81"/>
      <c r="E350" s="81"/>
      <c r="F350" s="81"/>
      <c r="G350" s="81"/>
      <c r="H350" s="81"/>
      <c r="I350" s="81"/>
      <c r="J350" s="81"/>
      <c r="K350" s="81"/>
      <c r="L350" s="14"/>
      <c r="M350" s="15"/>
      <c r="N350" s="10"/>
      <c r="O350" s="10"/>
      <c r="P350" s="10"/>
      <c r="Q350" s="10"/>
      <c r="R350" s="10"/>
      <c r="S350" s="11"/>
      <c r="T350" s="11"/>
      <c r="U350" s="11"/>
      <c r="V350" s="11"/>
    </row>
    <row r="351" spans="4:22" s="1" customFormat="1" x14ac:dyDescent="0.25">
      <c r="D351" s="81"/>
      <c r="E351" s="81"/>
      <c r="F351" s="81"/>
      <c r="G351" s="81"/>
      <c r="H351" s="81"/>
      <c r="I351" s="81"/>
      <c r="J351" s="81"/>
      <c r="K351" s="81"/>
      <c r="L351" s="14"/>
      <c r="M351" s="15"/>
      <c r="N351" s="10"/>
      <c r="O351" s="10"/>
      <c r="P351" s="10"/>
      <c r="Q351" s="10"/>
      <c r="R351" s="10"/>
      <c r="S351" s="11"/>
      <c r="T351" s="11"/>
      <c r="U351" s="11"/>
      <c r="V351" s="11"/>
    </row>
    <row r="352" spans="4:22" s="1" customFormat="1" x14ac:dyDescent="0.25">
      <c r="D352" s="81"/>
      <c r="E352" s="81"/>
      <c r="F352" s="81"/>
      <c r="G352" s="81"/>
      <c r="H352" s="81"/>
      <c r="I352" s="81"/>
      <c r="J352" s="81"/>
      <c r="K352" s="81"/>
      <c r="L352" s="14"/>
      <c r="M352" s="15"/>
      <c r="N352" s="10"/>
      <c r="O352" s="10"/>
      <c r="P352" s="10"/>
      <c r="Q352" s="10"/>
      <c r="R352" s="10"/>
      <c r="S352" s="11"/>
      <c r="T352" s="11"/>
      <c r="U352" s="11"/>
      <c r="V352" s="11"/>
    </row>
    <row r="353" spans="4:22" s="1" customFormat="1" x14ac:dyDescent="0.25">
      <c r="D353" s="81"/>
      <c r="E353" s="81"/>
      <c r="F353" s="81"/>
      <c r="G353" s="81"/>
      <c r="H353" s="81"/>
      <c r="I353" s="81"/>
      <c r="J353" s="81"/>
      <c r="K353" s="81"/>
      <c r="L353" s="14"/>
      <c r="M353" s="15"/>
      <c r="N353" s="10"/>
      <c r="O353" s="10"/>
      <c r="P353" s="10"/>
      <c r="Q353" s="10"/>
      <c r="R353" s="10"/>
      <c r="S353" s="11"/>
      <c r="T353" s="11"/>
      <c r="U353" s="11"/>
      <c r="V353" s="11"/>
    </row>
    <row r="354" spans="4:22" s="1" customFormat="1" x14ac:dyDescent="0.25">
      <c r="D354" s="81"/>
      <c r="E354" s="81"/>
      <c r="F354" s="81"/>
      <c r="G354" s="81"/>
      <c r="H354" s="81"/>
      <c r="I354" s="81"/>
      <c r="J354" s="81"/>
      <c r="K354" s="81"/>
      <c r="L354" s="14"/>
      <c r="M354" s="15"/>
      <c r="N354" s="10"/>
      <c r="O354" s="10"/>
      <c r="P354" s="10"/>
      <c r="Q354" s="10"/>
      <c r="R354" s="10"/>
      <c r="S354" s="11"/>
      <c r="T354" s="11"/>
      <c r="U354" s="11"/>
      <c r="V354" s="11"/>
    </row>
    <row r="355" spans="4:22" s="1" customFormat="1" x14ac:dyDescent="0.25">
      <c r="D355" s="81"/>
      <c r="E355" s="81"/>
      <c r="F355" s="81"/>
      <c r="G355" s="81"/>
      <c r="H355" s="81"/>
      <c r="I355" s="81"/>
      <c r="J355" s="81"/>
      <c r="K355" s="81"/>
      <c r="L355" s="14"/>
      <c r="M355" s="15"/>
      <c r="N355" s="10"/>
      <c r="O355" s="10"/>
      <c r="P355" s="10"/>
      <c r="Q355" s="10"/>
      <c r="R355" s="10"/>
      <c r="S355" s="11"/>
      <c r="T355" s="11"/>
      <c r="U355" s="11"/>
      <c r="V355" s="11"/>
    </row>
    <row r="356" spans="4:22" s="1" customFormat="1" x14ac:dyDescent="0.25">
      <c r="D356" s="81"/>
      <c r="E356" s="81"/>
      <c r="F356" s="81"/>
      <c r="G356" s="81"/>
      <c r="H356" s="81"/>
      <c r="I356" s="81"/>
      <c r="J356" s="81"/>
      <c r="K356" s="81"/>
      <c r="L356" s="14"/>
      <c r="M356" s="15"/>
      <c r="N356" s="10"/>
      <c r="O356" s="10"/>
      <c r="P356" s="10"/>
      <c r="Q356" s="10"/>
      <c r="R356" s="10"/>
      <c r="S356" s="11"/>
      <c r="T356" s="11"/>
      <c r="U356" s="11"/>
      <c r="V356" s="11"/>
    </row>
    <row r="357" spans="4:22" s="1" customFormat="1" x14ac:dyDescent="0.25">
      <c r="D357" s="81"/>
      <c r="E357" s="81"/>
      <c r="F357" s="81"/>
      <c r="G357" s="81"/>
      <c r="H357" s="81"/>
      <c r="I357" s="81"/>
      <c r="J357" s="81"/>
      <c r="K357" s="81"/>
      <c r="L357" s="14"/>
      <c r="M357" s="15"/>
      <c r="N357" s="10"/>
      <c r="O357" s="10"/>
      <c r="P357" s="10"/>
      <c r="Q357" s="10"/>
      <c r="R357" s="10"/>
      <c r="S357" s="11"/>
      <c r="T357" s="11"/>
      <c r="U357" s="11"/>
      <c r="V357" s="11"/>
    </row>
    <row r="358" spans="4:22" s="1" customFormat="1" x14ac:dyDescent="0.25">
      <c r="D358" s="81"/>
      <c r="E358" s="81"/>
      <c r="F358" s="81"/>
      <c r="G358" s="81"/>
      <c r="H358" s="81"/>
      <c r="I358" s="81"/>
      <c r="J358" s="81"/>
      <c r="K358" s="81"/>
      <c r="L358" s="14"/>
      <c r="M358" s="15"/>
      <c r="N358" s="10"/>
      <c r="O358" s="10"/>
      <c r="P358" s="10"/>
      <c r="Q358" s="10"/>
      <c r="R358" s="10"/>
      <c r="S358" s="11"/>
      <c r="T358" s="11"/>
      <c r="U358" s="11"/>
      <c r="V358" s="11"/>
    </row>
    <row r="359" spans="4:22" s="1" customFormat="1" x14ac:dyDescent="0.25">
      <c r="D359" s="81"/>
      <c r="E359" s="81"/>
      <c r="F359" s="81"/>
      <c r="G359" s="81"/>
      <c r="H359" s="81"/>
      <c r="I359" s="81"/>
      <c r="J359" s="81"/>
      <c r="K359" s="81"/>
      <c r="L359" s="14"/>
      <c r="M359" s="15"/>
      <c r="N359" s="10"/>
      <c r="O359" s="10"/>
      <c r="P359" s="10"/>
      <c r="Q359" s="10"/>
      <c r="R359" s="10"/>
      <c r="S359" s="11"/>
      <c r="T359" s="11"/>
      <c r="U359" s="11"/>
      <c r="V359" s="11"/>
    </row>
    <row r="360" spans="4:22" s="1" customFormat="1" x14ac:dyDescent="0.25">
      <c r="D360" s="81"/>
      <c r="E360" s="81"/>
      <c r="F360" s="81"/>
      <c r="G360" s="81"/>
      <c r="H360" s="81"/>
      <c r="I360" s="81"/>
      <c r="J360" s="81"/>
      <c r="K360" s="81"/>
      <c r="L360" s="14"/>
      <c r="M360" s="15"/>
      <c r="N360" s="10"/>
      <c r="O360" s="10"/>
      <c r="P360" s="10"/>
      <c r="Q360" s="10"/>
      <c r="R360" s="10"/>
      <c r="S360" s="11"/>
      <c r="T360" s="11"/>
      <c r="U360" s="11"/>
      <c r="V360" s="11"/>
    </row>
    <row r="361" spans="4:22" s="1" customFormat="1" x14ac:dyDescent="0.25">
      <c r="D361" s="81"/>
      <c r="E361" s="81"/>
      <c r="F361" s="81"/>
      <c r="G361" s="81"/>
      <c r="H361" s="81"/>
      <c r="I361" s="81"/>
      <c r="J361" s="81"/>
      <c r="K361" s="81"/>
      <c r="L361" s="14"/>
      <c r="M361" s="15"/>
      <c r="N361" s="10"/>
      <c r="O361" s="10"/>
      <c r="P361" s="10"/>
      <c r="Q361" s="10"/>
      <c r="R361" s="10"/>
      <c r="S361" s="11"/>
      <c r="T361" s="11"/>
      <c r="U361" s="11"/>
      <c r="V361" s="11"/>
    </row>
    <row r="362" spans="4:22" s="1" customFormat="1" x14ac:dyDescent="0.25">
      <c r="D362" s="81"/>
      <c r="E362" s="81"/>
      <c r="F362" s="81"/>
      <c r="G362" s="81"/>
      <c r="H362" s="81"/>
      <c r="I362" s="81"/>
      <c r="J362" s="81"/>
      <c r="K362" s="81"/>
      <c r="L362" s="14"/>
      <c r="M362" s="15"/>
      <c r="N362" s="10"/>
      <c r="O362" s="10"/>
      <c r="P362" s="10"/>
      <c r="Q362" s="10"/>
      <c r="R362" s="10"/>
      <c r="S362" s="11"/>
      <c r="T362" s="11"/>
      <c r="U362" s="11"/>
      <c r="V362" s="11"/>
    </row>
    <row r="363" spans="4:22" s="1" customFormat="1" x14ac:dyDescent="0.25">
      <c r="D363" s="81"/>
      <c r="E363" s="81"/>
      <c r="F363" s="81"/>
      <c r="G363" s="81"/>
      <c r="H363" s="81"/>
      <c r="I363" s="81"/>
      <c r="J363" s="81"/>
      <c r="K363" s="81"/>
      <c r="L363" s="14"/>
      <c r="M363" s="15"/>
      <c r="N363" s="10"/>
      <c r="O363" s="10"/>
      <c r="P363" s="10"/>
      <c r="Q363" s="10"/>
      <c r="R363" s="10"/>
      <c r="S363" s="11"/>
      <c r="T363" s="11"/>
      <c r="U363" s="11"/>
      <c r="V363" s="11"/>
    </row>
    <row r="364" spans="4:22" s="1" customFormat="1" x14ac:dyDescent="0.25">
      <c r="D364" s="81"/>
      <c r="E364" s="81"/>
      <c r="F364" s="81"/>
      <c r="G364" s="81"/>
      <c r="H364" s="81"/>
      <c r="I364" s="81"/>
      <c r="J364" s="81"/>
      <c r="K364" s="81"/>
      <c r="L364" s="14"/>
      <c r="M364" s="15"/>
      <c r="N364" s="10"/>
      <c r="O364" s="10"/>
      <c r="P364" s="10"/>
      <c r="Q364" s="10"/>
      <c r="R364" s="10"/>
      <c r="S364" s="11"/>
      <c r="T364" s="11"/>
      <c r="U364" s="11"/>
      <c r="V364" s="11"/>
    </row>
    <row r="365" spans="4:22" s="1" customFormat="1" x14ac:dyDescent="0.25">
      <c r="D365" s="81"/>
      <c r="E365" s="81"/>
      <c r="F365" s="81"/>
      <c r="G365" s="81"/>
      <c r="H365" s="81"/>
      <c r="I365" s="81"/>
      <c r="J365" s="81"/>
      <c r="K365" s="81"/>
      <c r="L365" s="14"/>
      <c r="M365" s="15"/>
      <c r="N365" s="10"/>
      <c r="O365" s="10"/>
      <c r="P365" s="10"/>
      <c r="Q365" s="10"/>
      <c r="R365" s="10"/>
      <c r="S365" s="11"/>
      <c r="T365" s="11"/>
      <c r="U365" s="11"/>
      <c r="V365" s="11"/>
    </row>
    <row r="366" spans="4:22" s="1" customFormat="1" x14ac:dyDescent="0.25">
      <c r="D366" s="81"/>
      <c r="E366" s="81"/>
      <c r="F366" s="81"/>
      <c r="G366" s="81"/>
      <c r="H366" s="81"/>
      <c r="I366" s="81"/>
      <c r="J366" s="81"/>
      <c r="K366" s="81"/>
      <c r="L366" s="14"/>
      <c r="M366" s="15"/>
      <c r="N366" s="10"/>
      <c r="O366" s="10"/>
      <c r="P366" s="10"/>
      <c r="Q366" s="10"/>
      <c r="R366" s="10"/>
      <c r="S366" s="11"/>
      <c r="T366" s="11"/>
      <c r="U366" s="11"/>
      <c r="V366" s="11"/>
    </row>
    <row r="367" spans="4:22" s="1" customFormat="1" x14ac:dyDescent="0.25">
      <c r="D367" s="81"/>
      <c r="E367" s="81"/>
      <c r="F367" s="81"/>
      <c r="G367" s="81"/>
      <c r="H367" s="81"/>
      <c r="I367" s="81"/>
      <c r="J367" s="81"/>
      <c r="K367" s="81"/>
      <c r="L367" s="14"/>
      <c r="M367" s="15"/>
      <c r="N367" s="10"/>
      <c r="O367" s="10"/>
      <c r="P367" s="10"/>
      <c r="Q367" s="10"/>
      <c r="R367" s="10"/>
      <c r="S367" s="11"/>
      <c r="T367" s="11"/>
      <c r="U367" s="11"/>
      <c r="V367" s="11"/>
    </row>
    <row r="368" spans="4:22" s="1" customFormat="1" x14ac:dyDescent="0.25">
      <c r="D368" s="81"/>
      <c r="E368" s="81"/>
      <c r="F368" s="81"/>
      <c r="G368" s="81"/>
      <c r="H368" s="81"/>
      <c r="I368" s="81"/>
      <c r="J368" s="81"/>
      <c r="K368" s="81"/>
      <c r="L368" s="14"/>
      <c r="M368" s="15"/>
      <c r="N368" s="10"/>
      <c r="O368" s="10"/>
      <c r="P368" s="10"/>
      <c r="Q368" s="10"/>
      <c r="R368" s="10"/>
      <c r="S368" s="11"/>
      <c r="T368" s="11"/>
      <c r="U368" s="11"/>
      <c r="V368" s="11"/>
    </row>
    <row r="369" spans="4:22" s="1" customFormat="1" x14ac:dyDescent="0.25">
      <c r="D369" s="81"/>
      <c r="E369" s="81"/>
      <c r="F369" s="81"/>
      <c r="G369" s="81"/>
      <c r="H369" s="81"/>
      <c r="I369" s="81"/>
      <c r="J369" s="81"/>
      <c r="K369" s="81"/>
      <c r="L369" s="14"/>
      <c r="M369" s="15"/>
      <c r="N369" s="10"/>
      <c r="O369" s="10"/>
      <c r="P369" s="10"/>
      <c r="Q369" s="10"/>
      <c r="R369" s="10"/>
      <c r="S369" s="11"/>
      <c r="T369" s="11"/>
      <c r="U369" s="11"/>
      <c r="V369" s="11"/>
    </row>
    <row r="370" spans="4:22" s="1" customFormat="1" x14ac:dyDescent="0.25">
      <c r="D370" s="81"/>
      <c r="E370" s="81"/>
      <c r="F370" s="81"/>
      <c r="G370" s="81"/>
      <c r="H370" s="81"/>
      <c r="I370" s="81"/>
      <c r="J370" s="81"/>
      <c r="K370" s="81"/>
      <c r="L370" s="14"/>
      <c r="M370" s="15"/>
      <c r="N370" s="10"/>
      <c r="O370" s="10"/>
      <c r="P370" s="10"/>
      <c r="Q370" s="10"/>
      <c r="R370" s="10"/>
      <c r="S370" s="11"/>
      <c r="T370" s="11"/>
      <c r="U370" s="11"/>
      <c r="V370" s="11"/>
    </row>
    <row r="371" spans="4:22" s="1" customFormat="1" x14ac:dyDescent="0.25">
      <c r="D371" s="81"/>
      <c r="E371" s="81"/>
      <c r="F371" s="81"/>
      <c r="G371" s="81"/>
      <c r="H371" s="81"/>
      <c r="I371" s="81"/>
      <c r="J371" s="81"/>
      <c r="K371" s="81"/>
      <c r="L371" s="14"/>
      <c r="M371" s="15"/>
      <c r="N371" s="10"/>
      <c r="O371" s="10"/>
      <c r="P371" s="10"/>
      <c r="Q371" s="10"/>
      <c r="R371" s="10"/>
      <c r="S371" s="11"/>
      <c r="T371" s="11"/>
      <c r="U371" s="11"/>
      <c r="V371" s="11"/>
    </row>
    <row r="372" spans="4:22" s="1" customFormat="1" x14ac:dyDescent="0.25">
      <c r="D372" s="81"/>
      <c r="E372" s="81"/>
      <c r="F372" s="81"/>
      <c r="G372" s="81"/>
      <c r="H372" s="81"/>
      <c r="I372" s="81"/>
      <c r="J372" s="81"/>
      <c r="K372" s="81"/>
      <c r="L372" s="14"/>
      <c r="M372" s="15"/>
      <c r="N372" s="10"/>
      <c r="O372" s="10"/>
      <c r="P372" s="10"/>
      <c r="Q372" s="10"/>
      <c r="R372" s="10"/>
      <c r="S372" s="11"/>
      <c r="T372" s="11"/>
      <c r="U372" s="11"/>
      <c r="V372" s="11"/>
    </row>
    <row r="373" spans="4:22" s="1" customFormat="1" x14ac:dyDescent="0.25">
      <c r="D373" s="81"/>
      <c r="E373" s="81"/>
      <c r="F373" s="81"/>
      <c r="G373" s="81"/>
      <c r="H373" s="81"/>
      <c r="I373" s="81"/>
      <c r="J373" s="81"/>
      <c r="K373" s="81"/>
      <c r="L373" s="14"/>
      <c r="M373" s="15"/>
      <c r="N373" s="10"/>
      <c r="O373" s="10"/>
      <c r="P373" s="10"/>
      <c r="Q373" s="10"/>
      <c r="R373" s="10"/>
      <c r="S373" s="11"/>
      <c r="T373" s="11"/>
      <c r="U373" s="11"/>
      <c r="V373" s="11"/>
    </row>
    <row r="374" spans="4:22" s="1" customFormat="1" x14ac:dyDescent="0.25">
      <c r="D374" s="81"/>
      <c r="E374" s="81"/>
      <c r="F374" s="81"/>
      <c r="G374" s="81"/>
      <c r="H374" s="81"/>
      <c r="I374" s="81"/>
      <c r="J374" s="81"/>
      <c r="K374" s="81"/>
      <c r="L374" s="14"/>
      <c r="M374" s="15"/>
      <c r="N374" s="10"/>
      <c r="O374" s="10"/>
      <c r="P374" s="10"/>
      <c r="Q374" s="10"/>
      <c r="R374" s="10"/>
      <c r="S374" s="11"/>
      <c r="T374" s="11"/>
      <c r="U374" s="11"/>
      <c r="V374" s="11"/>
    </row>
    <row r="375" spans="4:22" s="1" customFormat="1" x14ac:dyDescent="0.25">
      <c r="D375" s="81"/>
      <c r="E375" s="81"/>
      <c r="F375" s="81"/>
      <c r="G375" s="81"/>
      <c r="H375" s="81"/>
      <c r="I375" s="81"/>
      <c r="J375" s="81"/>
      <c r="K375" s="81"/>
      <c r="L375" s="14"/>
      <c r="M375" s="15"/>
      <c r="N375" s="10"/>
      <c r="O375" s="10"/>
      <c r="P375" s="10"/>
      <c r="Q375" s="10"/>
      <c r="R375" s="10"/>
      <c r="S375" s="11"/>
      <c r="T375" s="11"/>
      <c r="U375" s="11"/>
      <c r="V375" s="11"/>
    </row>
    <row r="376" spans="4:22" s="1" customFormat="1" x14ac:dyDescent="0.25">
      <c r="D376" s="81"/>
      <c r="E376" s="81"/>
      <c r="F376" s="81"/>
      <c r="G376" s="81"/>
      <c r="H376" s="81"/>
      <c r="I376" s="81"/>
      <c r="J376" s="81"/>
      <c r="K376" s="81"/>
      <c r="L376" s="14"/>
      <c r="M376" s="15"/>
      <c r="N376" s="10"/>
      <c r="O376" s="10"/>
      <c r="P376" s="10"/>
      <c r="Q376" s="10"/>
      <c r="R376" s="10"/>
      <c r="S376" s="11"/>
      <c r="T376" s="11"/>
      <c r="U376" s="11"/>
      <c r="V376" s="11"/>
    </row>
    <row r="377" spans="4:22" s="1" customFormat="1" x14ac:dyDescent="0.25">
      <c r="D377" s="81"/>
      <c r="E377" s="81"/>
      <c r="F377" s="81"/>
      <c r="G377" s="81"/>
      <c r="H377" s="81"/>
      <c r="I377" s="81"/>
      <c r="J377" s="81"/>
      <c r="K377" s="81"/>
      <c r="L377" s="14"/>
      <c r="M377" s="15"/>
      <c r="N377" s="10"/>
      <c r="O377" s="10"/>
      <c r="P377" s="10"/>
      <c r="Q377" s="10"/>
      <c r="R377" s="10"/>
      <c r="S377" s="11"/>
      <c r="T377" s="11"/>
      <c r="U377" s="11"/>
      <c r="V377" s="11"/>
    </row>
    <row r="378" spans="4:22" s="1" customFormat="1" x14ac:dyDescent="0.25">
      <c r="D378" s="81"/>
      <c r="E378" s="81"/>
      <c r="F378" s="81"/>
      <c r="G378" s="81"/>
      <c r="H378" s="81"/>
      <c r="I378" s="81"/>
      <c r="J378" s="81"/>
      <c r="K378" s="81"/>
      <c r="L378" s="14"/>
      <c r="M378" s="15"/>
      <c r="N378" s="10"/>
      <c r="O378" s="10"/>
      <c r="P378" s="10"/>
      <c r="Q378" s="10"/>
      <c r="R378" s="10"/>
      <c r="S378" s="11"/>
      <c r="T378" s="11"/>
      <c r="U378" s="11"/>
      <c r="V378" s="11"/>
    </row>
    <row r="379" spans="4:22" s="1" customFormat="1" x14ac:dyDescent="0.25">
      <c r="D379" s="81"/>
      <c r="E379" s="81"/>
      <c r="F379" s="81"/>
      <c r="G379" s="81"/>
      <c r="H379" s="81"/>
      <c r="I379" s="81"/>
      <c r="J379" s="81"/>
      <c r="K379" s="81"/>
      <c r="L379" s="14"/>
      <c r="M379" s="15"/>
      <c r="N379" s="10"/>
      <c r="O379" s="10"/>
      <c r="P379" s="10"/>
      <c r="Q379" s="10"/>
      <c r="R379" s="10"/>
      <c r="S379" s="11"/>
      <c r="T379" s="11"/>
      <c r="U379" s="11"/>
      <c r="V379" s="11"/>
    </row>
    <row r="380" spans="4:22" s="1" customFormat="1" x14ac:dyDescent="0.25">
      <c r="D380" s="81"/>
      <c r="E380" s="81"/>
      <c r="F380" s="81"/>
      <c r="G380" s="81"/>
      <c r="H380" s="81"/>
      <c r="I380" s="81"/>
      <c r="J380" s="81"/>
      <c r="K380" s="81"/>
      <c r="L380" s="14"/>
      <c r="M380" s="15"/>
      <c r="N380" s="10"/>
      <c r="O380" s="10"/>
      <c r="P380" s="10"/>
      <c r="Q380" s="10"/>
      <c r="R380" s="10"/>
      <c r="S380" s="11"/>
      <c r="T380" s="11"/>
      <c r="U380" s="11"/>
      <c r="V380" s="11"/>
    </row>
    <row r="381" spans="4:22" s="1" customFormat="1" x14ac:dyDescent="0.25">
      <c r="D381" s="81"/>
      <c r="E381" s="81"/>
      <c r="F381" s="81"/>
      <c r="G381" s="81"/>
      <c r="H381" s="81"/>
      <c r="I381" s="81"/>
      <c r="J381" s="81"/>
      <c r="K381" s="81"/>
      <c r="L381" s="14"/>
      <c r="M381" s="15"/>
      <c r="N381" s="10"/>
      <c r="O381" s="10"/>
      <c r="P381" s="10"/>
      <c r="Q381" s="10"/>
      <c r="R381" s="10"/>
      <c r="S381" s="11"/>
      <c r="T381" s="11"/>
      <c r="U381" s="11"/>
      <c r="V381" s="11"/>
    </row>
    <row r="382" spans="4:22" s="1" customFormat="1" x14ac:dyDescent="0.25">
      <c r="D382" s="81"/>
      <c r="E382" s="81"/>
      <c r="F382" s="81"/>
      <c r="G382" s="81"/>
      <c r="H382" s="81"/>
      <c r="I382" s="81"/>
      <c r="J382" s="81"/>
      <c r="K382" s="81"/>
      <c r="L382" s="14"/>
      <c r="M382" s="15"/>
      <c r="N382" s="10"/>
      <c r="O382" s="10"/>
      <c r="P382" s="10"/>
      <c r="Q382" s="10"/>
      <c r="R382" s="10"/>
      <c r="S382" s="11"/>
      <c r="T382" s="11"/>
      <c r="U382" s="11"/>
      <c r="V382" s="11"/>
    </row>
    <row r="383" spans="4:22" s="1" customFormat="1" x14ac:dyDescent="0.25">
      <c r="D383" s="81"/>
      <c r="E383" s="81"/>
      <c r="F383" s="81"/>
      <c r="G383" s="81"/>
      <c r="H383" s="81"/>
      <c r="I383" s="81"/>
      <c r="J383" s="81"/>
      <c r="K383" s="81"/>
      <c r="L383" s="14"/>
      <c r="M383" s="15"/>
      <c r="N383" s="10"/>
      <c r="O383" s="10"/>
      <c r="P383" s="10"/>
      <c r="Q383" s="10"/>
      <c r="R383" s="10"/>
      <c r="S383" s="11"/>
      <c r="T383" s="11"/>
      <c r="U383" s="11"/>
      <c r="V383" s="11"/>
    </row>
    <row r="384" spans="4:22" s="1" customFormat="1" x14ac:dyDescent="0.25">
      <c r="D384" s="81"/>
      <c r="E384" s="81"/>
      <c r="F384" s="81"/>
      <c r="G384" s="81"/>
      <c r="H384" s="81"/>
      <c r="I384" s="81"/>
      <c r="J384" s="81"/>
      <c r="K384" s="81"/>
      <c r="L384" s="14"/>
      <c r="M384" s="15"/>
      <c r="N384" s="10"/>
      <c r="O384" s="10"/>
      <c r="P384" s="10"/>
      <c r="Q384" s="10"/>
      <c r="R384" s="10"/>
      <c r="S384" s="11"/>
      <c r="T384" s="11"/>
      <c r="U384" s="11"/>
      <c r="V384" s="11"/>
    </row>
    <row r="385" spans="4:22" s="1" customFormat="1" x14ac:dyDescent="0.25">
      <c r="D385" s="81"/>
      <c r="E385" s="81"/>
      <c r="F385" s="81"/>
      <c r="G385" s="81"/>
      <c r="H385" s="81"/>
      <c r="I385" s="81"/>
      <c r="J385" s="81"/>
      <c r="K385" s="81"/>
      <c r="L385" s="14"/>
      <c r="M385" s="15"/>
      <c r="N385" s="10"/>
      <c r="O385" s="10"/>
      <c r="P385" s="10"/>
      <c r="Q385" s="10"/>
      <c r="R385" s="10"/>
      <c r="S385" s="11"/>
      <c r="T385" s="11"/>
      <c r="U385" s="11"/>
      <c r="V385" s="11"/>
    </row>
    <row r="386" spans="4:22" s="1" customFormat="1" x14ac:dyDescent="0.25">
      <c r="D386" s="81"/>
      <c r="E386" s="81"/>
      <c r="F386" s="81"/>
      <c r="G386" s="81"/>
      <c r="H386" s="81"/>
      <c r="I386" s="81"/>
      <c r="J386" s="81"/>
      <c r="K386" s="81"/>
      <c r="L386" s="14"/>
      <c r="M386" s="15"/>
      <c r="N386" s="10"/>
      <c r="O386" s="10"/>
      <c r="P386" s="10"/>
      <c r="Q386" s="10"/>
      <c r="R386" s="10"/>
      <c r="S386" s="11"/>
      <c r="T386" s="11"/>
      <c r="U386" s="11"/>
      <c r="V386" s="11"/>
    </row>
    <row r="387" spans="4:22" s="1" customFormat="1" x14ac:dyDescent="0.25">
      <c r="D387" s="81"/>
      <c r="E387" s="81"/>
      <c r="F387" s="81"/>
      <c r="G387" s="81"/>
      <c r="H387" s="81"/>
      <c r="I387" s="81"/>
      <c r="J387" s="81"/>
      <c r="K387" s="81"/>
      <c r="L387" s="14"/>
      <c r="M387" s="15"/>
      <c r="N387" s="10"/>
      <c r="O387" s="10"/>
      <c r="P387" s="10"/>
      <c r="Q387" s="10"/>
      <c r="R387" s="10"/>
      <c r="S387" s="11"/>
      <c r="T387" s="11"/>
      <c r="U387" s="11"/>
      <c r="V387" s="11"/>
    </row>
    <row r="388" spans="4:22" s="1" customFormat="1" x14ac:dyDescent="0.25">
      <c r="D388" s="81"/>
      <c r="E388" s="81"/>
      <c r="F388" s="81"/>
      <c r="G388" s="81"/>
      <c r="H388" s="81"/>
      <c r="I388" s="81"/>
      <c r="J388" s="81"/>
      <c r="K388" s="81"/>
      <c r="L388" s="14"/>
      <c r="M388" s="15"/>
      <c r="N388" s="10"/>
      <c r="O388" s="10"/>
      <c r="P388" s="10"/>
      <c r="Q388" s="10"/>
      <c r="R388" s="10"/>
      <c r="S388" s="11"/>
      <c r="T388" s="11"/>
      <c r="U388" s="11"/>
      <c r="V388" s="11"/>
    </row>
    <row r="389" spans="4:22" s="1" customFormat="1" x14ac:dyDescent="0.25">
      <c r="D389" s="81"/>
      <c r="E389" s="81"/>
      <c r="F389" s="81"/>
      <c r="G389" s="81"/>
      <c r="H389" s="81"/>
      <c r="I389" s="81"/>
      <c r="J389" s="81"/>
      <c r="K389" s="81"/>
      <c r="L389" s="14"/>
      <c r="M389" s="15"/>
      <c r="N389" s="10"/>
      <c r="O389" s="10"/>
      <c r="P389" s="10"/>
      <c r="Q389" s="10"/>
      <c r="R389" s="10"/>
      <c r="S389" s="11"/>
      <c r="T389" s="11"/>
      <c r="U389" s="11"/>
      <c r="V389" s="11"/>
    </row>
    <row r="390" spans="4:22" s="1" customFormat="1" x14ac:dyDescent="0.25">
      <c r="D390" s="81"/>
      <c r="E390" s="81"/>
      <c r="F390" s="81"/>
      <c r="G390" s="81"/>
      <c r="H390" s="81"/>
      <c r="I390" s="81"/>
      <c r="J390" s="81"/>
      <c r="K390" s="81"/>
      <c r="L390" s="14"/>
      <c r="M390" s="15"/>
      <c r="N390" s="10"/>
      <c r="O390" s="10"/>
      <c r="P390" s="10"/>
      <c r="Q390" s="10"/>
      <c r="R390" s="10"/>
      <c r="S390" s="11"/>
      <c r="T390" s="11"/>
      <c r="U390" s="11"/>
      <c r="V390" s="11"/>
    </row>
    <row r="391" spans="4:22" s="1" customFormat="1" x14ac:dyDescent="0.25">
      <c r="D391" s="81"/>
      <c r="E391" s="81"/>
      <c r="F391" s="81"/>
      <c r="G391" s="81"/>
      <c r="H391" s="81"/>
      <c r="I391" s="81"/>
      <c r="J391" s="81"/>
      <c r="K391" s="81"/>
      <c r="L391" s="14"/>
      <c r="M391" s="15"/>
      <c r="N391" s="10"/>
      <c r="O391" s="10"/>
      <c r="P391" s="10"/>
      <c r="Q391" s="10"/>
      <c r="R391" s="10"/>
      <c r="S391" s="11"/>
      <c r="T391" s="11"/>
      <c r="U391" s="11"/>
      <c r="V391" s="11"/>
    </row>
    <row r="392" spans="4:22" s="1" customFormat="1" x14ac:dyDescent="0.25">
      <c r="D392" s="81"/>
      <c r="E392" s="81"/>
      <c r="F392" s="81"/>
      <c r="G392" s="81"/>
      <c r="H392" s="81"/>
      <c r="I392" s="81"/>
      <c r="J392" s="81"/>
      <c r="K392" s="81"/>
      <c r="L392" s="14"/>
      <c r="M392" s="15"/>
      <c r="N392" s="10"/>
      <c r="O392" s="10"/>
      <c r="P392" s="10"/>
      <c r="Q392" s="10"/>
      <c r="R392" s="10"/>
      <c r="S392" s="11"/>
      <c r="T392" s="11"/>
      <c r="U392" s="11"/>
      <c r="V392" s="11"/>
    </row>
    <row r="393" spans="4:22" s="1" customFormat="1" x14ac:dyDescent="0.25">
      <c r="D393" s="81"/>
      <c r="E393" s="81"/>
      <c r="F393" s="81"/>
      <c r="G393" s="81"/>
      <c r="H393" s="81"/>
      <c r="I393" s="81"/>
      <c r="J393" s="81"/>
      <c r="K393" s="81"/>
      <c r="L393" s="14"/>
      <c r="M393" s="15"/>
      <c r="N393" s="10"/>
      <c r="O393" s="10"/>
      <c r="P393" s="10"/>
      <c r="Q393" s="10"/>
      <c r="R393" s="10"/>
      <c r="S393" s="11"/>
      <c r="T393" s="11"/>
      <c r="U393" s="11"/>
      <c r="V393" s="11"/>
    </row>
    <row r="394" spans="4:22" s="1" customFormat="1" x14ac:dyDescent="0.25">
      <c r="D394" s="81"/>
      <c r="E394" s="81"/>
      <c r="F394" s="81"/>
      <c r="G394" s="81"/>
      <c r="H394" s="81"/>
      <c r="I394" s="81"/>
      <c r="J394" s="81"/>
      <c r="K394" s="81"/>
      <c r="L394" s="14"/>
      <c r="M394" s="15"/>
      <c r="N394" s="10"/>
      <c r="O394" s="10"/>
      <c r="P394" s="10"/>
      <c r="Q394" s="10"/>
      <c r="R394" s="10"/>
      <c r="S394" s="11"/>
      <c r="T394" s="11"/>
      <c r="U394" s="11"/>
      <c r="V394" s="11"/>
    </row>
    <row r="395" spans="4:22" s="1" customFormat="1" x14ac:dyDescent="0.25">
      <c r="D395" s="81"/>
      <c r="E395" s="81"/>
      <c r="F395" s="81"/>
      <c r="G395" s="81"/>
      <c r="H395" s="81"/>
      <c r="I395" s="81"/>
      <c r="J395" s="81"/>
      <c r="K395" s="81"/>
      <c r="L395" s="14"/>
      <c r="M395" s="15"/>
      <c r="N395" s="10"/>
      <c r="O395" s="10"/>
      <c r="P395" s="10"/>
      <c r="Q395" s="10"/>
      <c r="R395" s="10"/>
      <c r="S395" s="11"/>
      <c r="T395" s="11"/>
      <c r="U395" s="11"/>
      <c r="V395" s="11"/>
    </row>
    <row r="396" spans="4:22" s="1" customFormat="1" x14ac:dyDescent="0.25">
      <c r="D396" s="81"/>
      <c r="E396" s="81"/>
      <c r="F396" s="81"/>
      <c r="G396" s="81"/>
      <c r="H396" s="81"/>
      <c r="I396" s="81"/>
      <c r="J396" s="81"/>
      <c r="K396" s="81"/>
      <c r="L396" s="14"/>
      <c r="M396" s="15"/>
      <c r="N396" s="10"/>
      <c r="O396" s="10"/>
      <c r="P396" s="10"/>
      <c r="Q396" s="10"/>
      <c r="R396" s="10"/>
      <c r="S396" s="11"/>
      <c r="T396" s="11"/>
      <c r="U396" s="11"/>
      <c r="V396" s="11"/>
    </row>
    <row r="397" spans="4:22" s="1" customFormat="1" x14ac:dyDescent="0.25">
      <c r="D397" s="81"/>
      <c r="E397" s="81"/>
      <c r="F397" s="81"/>
      <c r="G397" s="81"/>
      <c r="H397" s="81"/>
      <c r="I397" s="81"/>
      <c r="J397" s="81"/>
      <c r="K397" s="81"/>
      <c r="L397" s="14"/>
      <c r="M397" s="15"/>
      <c r="N397" s="10"/>
      <c r="O397" s="10"/>
      <c r="P397" s="10"/>
      <c r="Q397" s="10"/>
      <c r="R397" s="10"/>
      <c r="S397" s="11"/>
      <c r="T397" s="11"/>
      <c r="U397" s="11"/>
      <c r="V397" s="11"/>
    </row>
    <row r="398" spans="4:22" s="1" customFormat="1" x14ac:dyDescent="0.25">
      <c r="D398" s="81"/>
      <c r="E398" s="81"/>
      <c r="F398" s="81"/>
      <c r="G398" s="81"/>
      <c r="H398" s="81"/>
      <c r="I398" s="81"/>
      <c r="J398" s="81"/>
      <c r="K398" s="81"/>
      <c r="L398" s="14"/>
      <c r="M398" s="15"/>
      <c r="N398" s="10"/>
      <c r="O398" s="10"/>
      <c r="P398" s="10"/>
      <c r="Q398" s="10"/>
      <c r="R398" s="10"/>
      <c r="S398" s="11"/>
      <c r="T398" s="11"/>
      <c r="U398" s="11"/>
      <c r="V398" s="11"/>
    </row>
    <row r="399" spans="4:22" s="1" customFormat="1" x14ac:dyDescent="0.25">
      <c r="D399" s="81"/>
      <c r="E399" s="81"/>
      <c r="F399" s="81"/>
      <c r="G399" s="81"/>
      <c r="H399" s="81"/>
      <c r="I399" s="81"/>
      <c r="J399" s="81"/>
      <c r="K399" s="81"/>
      <c r="L399" s="14"/>
      <c r="M399" s="15"/>
      <c r="N399" s="10"/>
      <c r="O399" s="10"/>
      <c r="P399" s="10"/>
      <c r="Q399" s="10"/>
      <c r="R399" s="10"/>
      <c r="S399" s="11"/>
      <c r="T399" s="11"/>
      <c r="U399" s="11"/>
      <c r="V399" s="11"/>
    </row>
    <row r="400" spans="4:22" s="1" customFormat="1" x14ac:dyDescent="0.25">
      <c r="D400" s="81"/>
      <c r="E400" s="81"/>
      <c r="F400" s="81"/>
      <c r="G400" s="81"/>
      <c r="H400" s="81"/>
      <c r="I400" s="81"/>
      <c r="J400" s="81"/>
      <c r="K400" s="81"/>
      <c r="L400" s="14"/>
      <c r="M400" s="15"/>
      <c r="N400" s="10"/>
      <c r="O400" s="10"/>
      <c r="P400" s="10"/>
      <c r="Q400" s="10"/>
      <c r="R400" s="10"/>
      <c r="S400" s="11"/>
      <c r="T400" s="11"/>
      <c r="U400" s="11"/>
      <c r="V400" s="11"/>
    </row>
    <row r="401" spans="4:22" s="1" customFormat="1" x14ac:dyDescent="0.25">
      <c r="D401" s="81"/>
      <c r="E401" s="81"/>
      <c r="F401" s="81"/>
      <c r="G401" s="81"/>
      <c r="H401" s="81"/>
      <c r="I401" s="81"/>
      <c r="J401" s="81"/>
      <c r="K401" s="81"/>
      <c r="L401" s="14"/>
      <c r="M401" s="15"/>
      <c r="N401" s="10"/>
      <c r="O401" s="10"/>
      <c r="P401" s="10"/>
      <c r="Q401" s="10"/>
      <c r="R401" s="10"/>
      <c r="S401" s="11"/>
      <c r="T401" s="11"/>
      <c r="U401" s="11"/>
      <c r="V401" s="11"/>
    </row>
    <row r="402" spans="4:22" s="1" customFormat="1" x14ac:dyDescent="0.25">
      <c r="D402" s="81"/>
      <c r="E402" s="81"/>
      <c r="F402" s="81"/>
      <c r="G402" s="81"/>
      <c r="H402" s="81"/>
      <c r="I402" s="81"/>
      <c r="J402" s="81"/>
      <c r="K402" s="81"/>
      <c r="L402" s="14"/>
      <c r="M402" s="15"/>
      <c r="N402" s="10"/>
      <c r="O402" s="10"/>
      <c r="P402" s="10"/>
      <c r="Q402" s="10"/>
      <c r="R402" s="10"/>
      <c r="S402" s="11"/>
      <c r="T402" s="11"/>
      <c r="U402" s="11"/>
      <c r="V402" s="11"/>
    </row>
    <row r="403" spans="4:22" s="1" customFormat="1" x14ac:dyDescent="0.25">
      <c r="D403" s="81"/>
      <c r="E403" s="81"/>
      <c r="F403" s="81"/>
      <c r="G403" s="81"/>
      <c r="H403" s="81"/>
      <c r="I403" s="81"/>
      <c r="J403" s="81"/>
      <c r="K403" s="81"/>
      <c r="L403" s="14"/>
      <c r="M403" s="15"/>
      <c r="N403" s="10"/>
      <c r="O403" s="10"/>
      <c r="P403" s="10"/>
      <c r="Q403" s="10"/>
      <c r="R403" s="10"/>
      <c r="S403" s="11"/>
      <c r="T403" s="11"/>
      <c r="U403" s="11"/>
      <c r="V403" s="11"/>
    </row>
    <row r="404" spans="4:22" s="1" customFormat="1" x14ac:dyDescent="0.25">
      <c r="D404" s="81"/>
      <c r="E404" s="81"/>
      <c r="F404" s="81"/>
      <c r="G404" s="81"/>
      <c r="H404" s="81"/>
      <c r="I404" s="81"/>
      <c r="J404" s="81"/>
      <c r="K404" s="81"/>
      <c r="L404" s="14"/>
      <c r="M404" s="15"/>
      <c r="N404" s="10"/>
      <c r="O404" s="10"/>
      <c r="P404" s="10"/>
      <c r="Q404" s="10"/>
      <c r="R404" s="10"/>
      <c r="S404" s="11"/>
      <c r="T404" s="11"/>
      <c r="U404" s="11"/>
      <c r="V404" s="11"/>
    </row>
    <row r="405" spans="4:22" s="1" customFormat="1" x14ac:dyDescent="0.25">
      <c r="D405" s="81"/>
      <c r="E405" s="81"/>
      <c r="F405" s="81"/>
      <c r="G405" s="81"/>
      <c r="H405" s="81"/>
      <c r="I405" s="81"/>
      <c r="J405" s="81"/>
      <c r="K405" s="81"/>
      <c r="L405" s="14"/>
      <c r="M405" s="15"/>
      <c r="N405" s="10"/>
      <c r="O405" s="10"/>
      <c r="P405" s="10"/>
      <c r="Q405" s="10"/>
      <c r="R405" s="10"/>
      <c r="S405" s="11"/>
      <c r="T405" s="11"/>
      <c r="U405" s="11"/>
      <c r="V405" s="11"/>
    </row>
    <row r="406" spans="4:22" s="1" customFormat="1" x14ac:dyDescent="0.25">
      <c r="D406" s="81"/>
      <c r="E406" s="81"/>
      <c r="F406" s="81"/>
      <c r="G406" s="81"/>
      <c r="H406" s="81"/>
      <c r="I406" s="81"/>
      <c r="J406" s="81"/>
      <c r="K406" s="81"/>
      <c r="L406" s="14"/>
      <c r="M406" s="15"/>
      <c r="N406" s="10"/>
      <c r="O406" s="10"/>
      <c r="P406" s="10"/>
      <c r="Q406" s="10"/>
      <c r="R406" s="10"/>
      <c r="S406" s="11"/>
      <c r="T406" s="11"/>
      <c r="U406" s="11"/>
      <c r="V406" s="11"/>
    </row>
    <row r="407" spans="4:22" s="1" customFormat="1" x14ac:dyDescent="0.25">
      <c r="D407" s="81"/>
      <c r="E407" s="81"/>
      <c r="F407" s="81"/>
      <c r="G407" s="81"/>
      <c r="H407" s="81"/>
      <c r="I407" s="81"/>
      <c r="J407" s="81"/>
      <c r="K407" s="81"/>
      <c r="L407" s="14"/>
      <c r="M407" s="15"/>
      <c r="N407" s="10"/>
      <c r="O407" s="10"/>
      <c r="P407" s="10"/>
      <c r="Q407" s="10"/>
      <c r="R407" s="10"/>
      <c r="S407" s="11"/>
      <c r="T407" s="11"/>
      <c r="U407" s="11"/>
      <c r="V407" s="11"/>
    </row>
    <row r="408" spans="4:22" s="1" customFormat="1" x14ac:dyDescent="0.25">
      <c r="D408" s="81"/>
      <c r="E408" s="81"/>
      <c r="F408" s="81"/>
      <c r="G408" s="81"/>
      <c r="H408" s="81"/>
      <c r="I408" s="81"/>
      <c r="J408" s="81"/>
      <c r="K408" s="81"/>
      <c r="L408" s="14"/>
      <c r="M408" s="15"/>
      <c r="N408" s="10"/>
      <c r="O408" s="10"/>
      <c r="P408" s="10"/>
      <c r="Q408" s="10"/>
      <c r="R408" s="10"/>
      <c r="S408" s="11"/>
      <c r="T408" s="11"/>
      <c r="U408" s="11"/>
      <c r="V408" s="11"/>
    </row>
    <row r="409" spans="4:22" s="1" customFormat="1" x14ac:dyDescent="0.25">
      <c r="D409" s="81"/>
      <c r="E409" s="81"/>
      <c r="F409" s="81"/>
      <c r="G409" s="81"/>
      <c r="H409" s="81"/>
      <c r="I409" s="81"/>
      <c r="J409" s="81"/>
      <c r="K409" s="81"/>
      <c r="L409" s="14"/>
      <c r="M409" s="15"/>
      <c r="N409" s="10"/>
      <c r="O409" s="10"/>
      <c r="P409" s="10"/>
      <c r="Q409" s="10"/>
      <c r="R409" s="10"/>
      <c r="S409" s="11"/>
      <c r="T409" s="11"/>
      <c r="U409" s="11"/>
      <c r="V409" s="11"/>
    </row>
    <row r="410" spans="4:22" s="1" customFormat="1" x14ac:dyDescent="0.25">
      <c r="D410" s="81"/>
      <c r="E410" s="81"/>
      <c r="F410" s="81"/>
      <c r="G410" s="81"/>
      <c r="H410" s="81"/>
      <c r="I410" s="81"/>
      <c r="J410" s="81"/>
      <c r="K410" s="81"/>
      <c r="L410" s="14"/>
      <c r="M410" s="15"/>
      <c r="N410" s="10"/>
      <c r="O410" s="10"/>
      <c r="P410" s="10"/>
      <c r="Q410" s="10"/>
      <c r="R410" s="10"/>
      <c r="S410" s="11"/>
      <c r="T410" s="11"/>
      <c r="U410" s="11"/>
      <c r="V410" s="11"/>
    </row>
    <row r="411" spans="4:22" s="1" customFormat="1" x14ac:dyDescent="0.25">
      <c r="D411" s="81"/>
      <c r="E411" s="81"/>
      <c r="F411" s="81"/>
      <c r="G411" s="81"/>
      <c r="H411" s="81"/>
      <c r="I411" s="81"/>
      <c r="J411" s="81"/>
      <c r="K411" s="81"/>
      <c r="L411" s="14"/>
      <c r="M411" s="15"/>
      <c r="N411" s="10"/>
      <c r="O411" s="10"/>
      <c r="P411" s="10"/>
      <c r="Q411" s="10"/>
      <c r="R411" s="10"/>
      <c r="S411" s="11"/>
      <c r="T411" s="11"/>
      <c r="U411" s="11"/>
      <c r="V411" s="11"/>
    </row>
    <row r="412" spans="4:22" s="1" customFormat="1" x14ac:dyDescent="0.25">
      <c r="D412" s="81"/>
      <c r="E412" s="81"/>
      <c r="F412" s="81"/>
      <c r="G412" s="81"/>
      <c r="H412" s="81"/>
      <c r="I412" s="81"/>
      <c r="J412" s="81"/>
      <c r="K412" s="81"/>
      <c r="L412" s="14"/>
      <c r="M412" s="15"/>
      <c r="N412" s="10"/>
      <c r="O412" s="10"/>
      <c r="P412" s="10"/>
      <c r="Q412" s="10"/>
      <c r="R412" s="10"/>
      <c r="S412" s="11"/>
      <c r="T412" s="11"/>
      <c r="U412" s="11"/>
      <c r="V412" s="11"/>
    </row>
    <row r="413" spans="4:22" s="1" customFormat="1" x14ac:dyDescent="0.25">
      <c r="D413" s="81"/>
      <c r="E413" s="81"/>
      <c r="F413" s="81"/>
      <c r="G413" s="81"/>
      <c r="H413" s="81"/>
      <c r="I413" s="81"/>
      <c r="J413" s="81"/>
      <c r="K413" s="81"/>
      <c r="L413" s="14"/>
      <c r="M413" s="15"/>
      <c r="N413" s="10"/>
      <c r="O413" s="10"/>
      <c r="P413" s="10"/>
      <c r="Q413" s="10"/>
      <c r="R413" s="10"/>
      <c r="S413" s="11"/>
      <c r="T413" s="11"/>
      <c r="U413" s="11"/>
      <c r="V413" s="11"/>
    </row>
    <row r="414" spans="4:22" s="1" customFormat="1" x14ac:dyDescent="0.25">
      <c r="D414" s="81"/>
      <c r="E414" s="81"/>
      <c r="F414" s="81"/>
      <c r="G414" s="81"/>
      <c r="H414" s="81"/>
      <c r="I414" s="81"/>
      <c r="J414" s="81"/>
      <c r="K414" s="81"/>
      <c r="L414" s="14"/>
      <c r="M414" s="15"/>
      <c r="N414" s="10"/>
      <c r="O414" s="10"/>
      <c r="P414" s="10"/>
      <c r="Q414" s="10"/>
      <c r="R414" s="10"/>
      <c r="S414" s="11"/>
      <c r="T414" s="11"/>
      <c r="U414" s="11"/>
      <c r="V414" s="11"/>
    </row>
    <row r="415" spans="4:22" s="1" customFormat="1" x14ac:dyDescent="0.25">
      <c r="D415" s="81"/>
      <c r="E415" s="81"/>
      <c r="F415" s="81"/>
      <c r="G415" s="81"/>
      <c r="H415" s="81"/>
      <c r="I415" s="81"/>
      <c r="J415" s="81"/>
      <c r="K415" s="81"/>
      <c r="L415" s="14"/>
      <c r="M415" s="15"/>
      <c r="N415" s="10"/>
      <c r="O415" s="10"/>
      <c r="P415" s="10"/>
      <c r="Q415" s="10"/>
      <c r="R415" s="10"/>
      <c r="S415" s="11"/>
      <c r="T415" s="11"/>
      <c r="U415" s="11"/>
      <c r="V415" s="11"/>
    </row>
    <row r="416" spans="4:22" s="1" customFormat="1" x14ac:dyDescent="0.25">
      <c r="D416" s="81"/>
      <c r="E416" s="81"/>
      <c r="F416" s="81"/>
      <c r="G416" s="81"/>
      <c r="H416" s="81"/>
      <c r="I416" s="81"/>
      <c r="J416" s="81"/>
      <c r="K416" s="81"/>
      <c r="L416" s="14"/>
      <c r="M416" s="15"/>
      <c r="N416" s="10"/>
      <c r="O416" s="10"/>
      <c r="P416" s="10"/>
      <c r="Q416" s="10"/>
      <c r="R416" s="10"/>
      <c r="S416" s="11"/>
      <c r="T416" s="11"/>
      <c r="U416" s="11"/>
      <c r="V416" s="11"/>
    </row>
    <row r="417" spans="4:22" s="1" customFormat="1" x14ac:dyDescent="0.25">
      <c r="D417" s="81"/>
      <c r="E417" s="81"/>
      <c r="F417" s="81"/>
      <c r="G417" s="81"/>
      <c r="H417" s="81"/>
      <c r="I417" s="81"/>
      <c r="J417" s="81"/>
      <c r="K417" s="81"/>
      <c r="L417" s="14"/>
      <c r="M417" s="15"/>
      <c r="N417" s="10"/>
      <c r="O417" s="10"/>
      <c r="P417" s="10"/>
      <c r="Q417" s="10"/>
      <c r="R417" s="10"/>
      <c r="S417" s="11"/>
      <c r="T417" s="11"/>
      <c r="U417" s="11"/>
      <c r="V417" s="11"/>
    </row>
    <row r="418" spans="4:22" s="1" customFormat="1" x14ac:dyDescent="0.25">
      <c r="D418" s="81"/>
      <c r="E418" s="81"/>
      <c r="F418" s="81"/>
      <c r="G418" s="81"/>
      <c r="H418" s="81"/>
      <c r="I418" s="81"/>
      <c r="J418" s="81"/>
      <c r="K418" s="81"/>
      <c r="L418" s="14"/>
      <c r="M418" s="15"/>
      <c r="N418" s="10"/>
      <c r="O418" s="10"/>
      <c r="P418" s="10"/>
      <c r="Q418" s="10"/>
      <c r="R418" s="10"/>
      <c r="S418" s="11"/>
      <c r="T418" s="11"/>
      <c r="U418" s="11"/>
      <c r="V418" s="11"/>
    </row>
    <row r="419" spans="4:22" s="1" customFormat="1" x14ac:dyDescent="0.25">
      <c r="D419" s="81"/>
      <c r="E419" s="81"/>
      <c r="F419" s="81"/>
      <c r="G419" s="81"/>
      <c r="H419" s="81"/>
      <c r="I419" s="81"/>
      <c r="J419" s="81"/>
      <c r="K419" s="81"/>
      <c r="L419" s="14"/>
      <c r="M419" s="15"/>
      <c r="N419" s="10"/>
      <c r="O419" s="10"/>
      <c r="P419" s="10"/>
      <c r="Q419" s="10"/>
      <c r="R419" s="10"/>
      <c r="S419" s="11"/>
      <c r="T419" s="11"/>
      <c r="U419" s="11"/>
      <c r="V419" s="11"/>
    </row>
    <row r="420" spans="4:22" s="1" customFormat="1" x14ac:dyDescent="0.25">
      <c r="D420" s="81"/>
      <c r="E420" s="81"/>
      <c r="F420" s="81"/>
      <c r="G420" s="81"/>
      <c r="H420" s="81"/>
      <c r="I420" s="81"/>
      <c r="J420" s="81"/>
      <c r="K420" s="81"/>
      <c r="L420" s="14"/>
      <c r="M420" s="15"/>
      <c r="N420" s="10"/>
      <c r="O420" s="10"/>
      <c r="P420" s="10"/>
      <c r="Q420" s="10"/>
      <c r="R420" s="10"/>
      <c r="S420" s="11"/>
      <c r="T420" s="11"/>
      <c r="U420" s="11"/>
      <c r="V420" s="11"/>
    </row>
    <row r="421" spans="4:22" s="1" customFormat="1" x14ac:dyDescent="0.25">
      <c r="D421" s="81"/>
      <c r="E421" s="81"/>
      <c r="F421" s="81"/>
      <c r="G421" s="81"/>
      <c r="H421" s="81"/>
      <c r="I421" s="81"/>
      <c r="J421" s="81"/>
      <c r="K421" s="81"/>
      <c r="L421" s="14"/>
      <c r="M421" s="15"/>
      <c r="N421" s="10"/>
      <c r="O421" s="10"/>
      <c r="P421" s="10"/>
      <c r="Q421" s="10"/>
      <c r="R421" s="10"/>
      <c r="S421" s="11"/>
      <c r="T421" s="11"/>
      <c r="U421" s="11"/>
      <c r="V421" s="11"/>
    </row>
    <row r="422" spans="4:22" s="1" customFormat="1" x14ac:dyDescent="0.25">
      <c r="D422" s="81"/>
      <c r="E422" s="81"/>
      <c r="F422" s="81"/>
      <c r="G422" s="81"/>
      <c r="H422" s="81"/>
      <c r="I422" s="81"/>
      <c r="J422" s="81"/>
      <c r="K422" s="81"/>
      <c r="L422" s="14"/>
      <c r="M422" s="15"/>
      <c r="N422" s="10"/>
      <c r="O422" s="10"/>
      <c r="P422" s="10"/>
      <c r="Q422" s="10"/>
      <c r="R422" s="10"/>
      <c r="S422" s="11"/>
      <c r="T422" s="11"/>
      <c r="U422" s="11"/>
      <c r="V422" s="11"/>
    </row>
    <row r="423" spans="4:22" s="1" customFormat="1" x14ac:dyDescent="0.25">
      <c r="D423" s="81"/>
      <c r="E423" s="81"/>
      <c r="F423" s="81"/>
      <c r="G423" s="81"/>
      <c r="H423" s="81"/>
      <c r="I423" s="81"/>
      <c r="J423" s="81"/>
      <c r="K423" s="81"/>
      <c r="L423" s="14"/>
      <c r="M423" s="15"/>
      <c r="N423" s="10"/>
      <c r="O423" s="10"/>
      <c r="P423" s="10"/>
      <c r="Q423" s="10"/>
      <c r="R423" s="10"/>
      <c r="S423" s="11"/>
      <c r="T423" s="11"/>
      <c r="U423" s="11"/>
      <c r="V423" s="11"/>
    </row>
    <row r="424" spans="4:22" s="1" customFormat="1" x14ac:dyDescent="0.25">
      <c r="D424" s="81"/>
      <c r="E424" s="81"/>
      <c r="F424" s="81"/>
      <c r="G424" s="81"/>
      <c r="H424" s="81"/>
      <c r="I424" s="81"/>
      <c r="J424" s="81"/>
      <c r="K424" s="81"/>
      <c r="L424" s="14"/>
      <c r="M424" s="15"/>
      <c r="N424" s="10"/>
      <c r="O424" s="10"/>
      <c r="P424" s="10"/>
      <c r="Q424" s="10"/>
      <c r="R424" s="10"/>
      <c r="S424" s="11"/>
      <c r="T424" s="11"/>
      <c r="U424" s="11"/>
      <c r="V424" s="11"/>
    </row>
    <row r="425" spans="4:22" s="1" customFormat="1" x14ac:dyDescent="0.25">
      <c r="D425" s="81"/>
      <c r="E425" s="81"/>
      <c r="F425" s="81"/>
      <c r="G425" s="81"/>
      <c r="H425" s="81"/>
      <c r="I425" s="81"/>
      <c r="J425" s="81"/>
      <c r="K425" s="81"/>
      <c r="L425" s="14"/>
      <c r="M425" s="15"/>
      <c r="N425" s="10"/>
      <c r="O425" s="10"/>
      <c r="P425" s="10"/>
      <c r="Q425" s="10"/>
      <c r="R425" s="10"/>
      <c r="S425" s="11"/>
      <c r="T425" s="11"/>
      <c r="U425" s="11"/>
      <c r="V425" s="11"/>
    </row>
    <row r="426" spans="4:22" s="1" customFormat="1" x14ac:dyDescent="0.25">
      <c r="D426" s="81"/>
      <c r="E426" s="81"/>
      <c r="F426" s="81"/>
      <c r="G426" s="81"/>
      <c r="H426" s="81"/>
      <c r="I426" s="81"/>
      <c r="J426" s="81"/>
      <c r="K426" s="81"/>
      <c r="L426" s="14"/>
      <c r="M426" s="15"/>
      <c r="N426" s="10"/>
      <c r="O426" s="10"/>
      <c r="P426" s="10"/>
      <c r="Q426" s="10"/>
      <c r="R426" s="10"/>
      <c r="S426" s="11"/>
      <c r="T426" s="11"/>
      <c r="U426" s="11"/>
      <c r="V426" s="11"/>
    </row>
    <row r="427" spans="4:22" s="1" customFormat="1" x14ac:dyDescent="0.25">
      <c r="D427" s="81"/>
      <c r="E427" s="81"/>
      <c r="F427" s="81"/>
      <c r="G427" s="81"/>
      <c r="H427" s="81"/>
      <c r="I427" s="81"/>
      <c r="J427" s="81"/>
      <c r="K427" s="81"/>
      <c r="L427" s="14"/>
      <c r="M427" s="15"/>
      <c r="N427" s="10"/>
      <c r="O427" s="10"/>
      <c r="P427" s="10"/>
      <c r="Q427" s="10"/>
      <c r="R427" s="10"/>
      <c r="S427" s="11"/>
      <c r="T427" s="11"/>
      <c r="U427" s="11"/>
      <c r="V427" s="11"/>
    </row>
    <row r="428" spans="4:22" s="1" customFormat="1" x14ac:dyDescent="0.25">
      <c r="D428" s="81"/>
      <c r="E428" s="81"/>
      <c r="F428" s="81"/>
      <c r="G428" s="81"/>
      <c r="H428" s="81"/>
      <c r="I428" s="81"/>
      <c r="J428" s="81"/>
      <c r="K428" s="81"/>
      <c r="L428" s="14"/>
      <c r="M428" s="15"/>
      <c r="N428" s="10"/>
      <c r="O428" s="10"/>
      <c r="P428" s="10"/>
      <c r="Q428" s="10"/>
      <c r="R428" s="10"/>
      <c r="S428" s="11"/>
      <c r="T428" s="11"/>
      <c r="U428" s="11"/>
      <c r="V428" s="11"/>
    </row>
    <row r="429" spans="4:22" s="1" customFormat="1" x14ac:dyDescent="0.25">
      <c r="D429" s="81"/>
      <c r="E429" s="81"/>
      <c r="F429" s="81"/>
      <c r="G429" s="81"/>
      <c r="H429" s="81"/>
      <c r="I429" s="81"/>
      <c r="J429" s="81"/>
      <c r="K429" s="81"/>
      <c r="L429" s="14"/>
      <c r="M429" s="15"/>
      <c r="N429" s="10"/>
      <c r="O429" s="10"/>
      <c r="P429" s="10"/>
      <c r="Q429" s="10"/>
      <c r="R429" s="10"/>
      <c r="S429" s="11"/>
      <c r="T429" s="11"/>
      <c r="U429" s="11"/>
      <c r="V429" s="11"/>
    </row>
    <row r="430" spans="4:22" s="1" customFormat="1" x14ac:dyDescent="0.25">
      <c r="D430" s="81"/>
      <c r="E430" s="81"/>
      <c r="F430" s="81"/>
      <c r="G430" s="81"/>
      <c r="H430" s="81"/>
      <c r="I430" s="81"/>
      <c r="J430" s="81"/>
      <c r="K430" s="81"/>
      <c r="L430" s="14"/>
      <c r="M430" s="15"/>
      <c r="N430" s="10"/>
      <c r="O430" s="10"/>
      <c r="P430" s="10"/>
      <c r="Q430" s="10"/>
      <c r="R430" s="10"/>
      <c r="S430" s="11"/>
      <c r="T430" s="11"/>
      <c r="U430" s="11"/>
      <c r="V430" s="11"/>
    </row>
    <row r="431" spans="4:22" s="1" customFormat="1" x14ac:dyDescent="0.25">
      <c r="D431" s="81"/>
      <c r="E431" s="81"/>
      <c r="F431" s="81"/>
      <c r="G431" s="81"/>
      <c r="H431" s="81"/>
      <c r="I431" s="81"/>
      <c r="J431" s="81"/>
      <c r="K431" s="81"/>
      <c r="L431" s="14"/>
      <c r="M431" s="15"/>
      <c r="N431" s="10"/>
      <c r="O431" s="10"/>
      <c r="P431" s="10"/>
      <c r="Q431" s="10"/>
      <c r="R431" s="10"/>
      <c r="S431" s="11"/>
      <c r="T431" s="11"/>
      <c r="U431" s="11"/>
      <c r="V431" s="11"/>
    </row>
    <row r="432" spans="4:22" s="1" customFormat="1" x14ac:dyDescent="0.25">
      <c r="D432" s="81"/>
      <c r="E432" s="81"/>
      <c r="F432" s="81"/>
      <c r="G432" s="81"/>
      <c r="H432" s="81"/>
      <c r="I432" s="81"/>
      <c r="J432" s="81"/>
      <c r="K432" s="81"/>
      <c r="L432" s="14"/>
      <c r="M432" s="15"/>
      <c r="N432" s="10"/>
      <c r="O432" s="10"/>
      <c r="P432" s="10"/>
      <c r="Q432" s="10"/>
      <c r="R432" s="10"/>
      <c r="S432" s="11"/>
      <c r="T432" s="11"/>
      <c r="U432" s="11"/>
      <c r="V432" s="11"/>
    </row>
    <row r="433" spans="4:22" s="1" customFormat="1" x14ac:dyDescent="0.25">
      <c r="D433" s="81"/>
      <c r="E433" s="81"/>
      <c r="F433" s="81"/>
      <c r="G433" s="81"/>
      <c r="H433" s="81"/>
      <c r="I433" s="81"/>
      <c r="J433" s="81"/>
      <c r="K433" s="81"/>
      <c r="L433" s="14"/>
      <c r="M433" s="15"/>
      <c r="N433" s="10"/>
      <c r="O433" s="10"/>
      <c r="P433" s="10"/>
      <c r="Q433" s="10"/>
      <c r="R433" s="10"/>
      <c r="S433" s="11"/>
      <c r="T433" s="11"/>
      <c r="U433" s="11"/>
      <c r="V433" s="11"/>
    </row>
    <row r="434" spans="4:22" s="1" customFormat="1" x14ac:dyDescent="0.25">
      <c r="D434" s="81"/>
      <c r="E434" s="81"/>
      <c r="F434" s="81"/>
      <c r="G434" s="81"/>
      <c r="H434" s="81"/>
      <c r="I434" s="81"/>
      <c r="J434" s="81"/>
      <c r="K434" s="81"/>
      <c r="L434" s="14"/>
      <c r="M434" s="15"/>
      <c r="N434" s="10"/>
      <c r="O434" s="10"/>
      <c r="P434" s="10"/>
      <c r="Q434" s="10"/>
      <c r="R434" s="10"/>
      <c r="S434" s="11"/>
      <c r="T434" s="11"/>
      <c r="U434" s="11"/>
      <c r="V434" s="11"/>
    </row>
    <row r="435" spans="4:22" s="1" customFormat="1" x14ac:dyDescent="0.25">
      <c r="D435" s="81"/>
      <c r="E435" s="81"/>
      <c r="F435" s="81"/>
      <c r="G435" s="81"/>
      <c r="H435" s="81"/>
      <c r="I435" s="81"/>
      <c r="J435" s="81"/>
      <c r="K435" s="81"/>
      <c r="L435" s="14"/>
      <c r="M435" s="15"/>
      <c r="N435" s="10"/>
      <c r="O435" s="10"/>
      <c r="P435" s="10"/>
      <c r="Q435" s="10"/>
      <c r="R435" s="10"/>
      <c r="S435" s="11"/>
      <c r="T435" s="11"/>
      <c r="U435" s="11"/>
      <c r="V435" s="11"/>
    </row>
    <row r="436" spans="4:22" s="1" customFormat="1" x14ac:dyDescent="0.25">
      <c r="D436" s="81"/>
      <c r="E436" s="81"/>
      <c r="F436" s="81"/>
      <c r="G436" s="81"/>
      <c r="H436" s="81"/>
      <c r="I436" s="81"/>
      <c r="J436" s="81"/>
      <c r="K436" s="81"/>
      <c r="L436" s="14"/>
      <c r="M436" s="15"/>
      <c r="N436" s="10"/>
      <c r="O436" s="10"/>
      <c r="P436" s="10"/>
      <c r="Q436" s="10"/>
      <c r="R436" s="10"/>
      <c r="S436" s="11"/>
      <c r="T436" s="11"/>
      <c r="U436" s="11"/>
      <c r="V436" s="11"/>
    </row>
    <row r="437" spans="4:22" s="1" customFormat="1" x14ac:dyDescent="0.25">
      <c r="D437" s="81"/>
      <c r="E437" s="81"/>
      <c r="F437" s="81"/>
      <c r="G437" s="81"/>
      <c r="H437" s="81"/>
      <c r="I437" s="81"/>
      <c r="J437" s="81"/>
      <c r="K437" s="81"/>
      <c r="L437" s="14"/>
      <c r="M437" s="15"/>
      <c r="N437" s="10"/>
      <c r="O437" s="10"/>
      <c r="P437" s="10"/>
      <c r="Q437" s="10"/>
      <c r="R437" s="10"/>
      <c r="S437" s="11"/>
      <c r="T437" s="11"/>
      <c r="U437" s="11"/>
      <c r="V437" s="11"/>
    </row>
    <row r="438" spans="4:22" s="1" customFormat="1" x14ac:dyDescent="0.25">
      <c r="D438" s="81"/>
      <c r="E438" s="81"/>
      <c r="F438" s="81"/>
      <c r="G438" s="81"/>
      <c r="H438" s="81"/>
      <c r="I438" s="81"/>
      <c r="J438" s="81"/>
      <c r="K438" s="81"/>
      <c r="L438" s="14"/>
      <c r="M438" s="15"/>
      <c r="N438" s="10"/>
      <c r="O438" s="10"/>
      <c r="P438" s="10"/>
      <c r="Q438" s="10"/>
      <c r="R438" s="10"/>
      <c r="S438" s="11"/>
      <c r="T438" s="11"/>
      <c r="U438" s="11"/>
      <c r="V438" s="11"/>
    </row>
    <row r="439" spans="4:22" s="1" customFormat="1" x14ac:dyDescent="0.25">
      <c r="D439" s="81"/>
      <c r="E439" s="81"/>
      <c r="F439" s="81"/>
      <c r="G439" s="81"/>
      <c r="H439" s="81"/>
      <c r="I439" s="81"/>
      <c r="J439" s="81"/>
      <c r="K439" s="81"/>
      <c r="L439" s="14"/>
      <c r="M439" s="15"/>
      <c r="N439" s="10"/>
      <c r="O439" s="10"/>
      <c r="P439" s="10"/>
      <c r="Q439" s="10"/>
      <c r="R439" s="10"/>
      <c r="S439" s="11"/>
      <c r="T439" s="11"/>
      <c r="U439" s="11"/>
      <c r="V439" s="11"/>
    </row>
    <row r="440" spans="4:22" s="1" customFormat="1" x14ac:dyDescent="0.25">
      <c r="D440" s="81"/>
      <c r="E440" s="81"/>
      <c r="F440" s="81"/>
      <c r="G440" s="81"/>
      <c r="H440" s="81"/>
      <c r="I440" s="81"/>
      <c r="J440" s="81"/>
      <c r="K440" s="81"/>
      <c r="L440" s="14"/>
      <c r="M440" s="15"/>
      <c r="N440" s="10"/>
      <c r="O440" s="10"/>
      <c r="P440" s="10"/>
      <c r="Q440" s="10"/>
      <c r="R440" s="10"/>
      <c r="S440" s="11"/>
      <c r="T440" s="11"/>
      <c r="U440" s="11"/>
      <c r="V440" s="11"/>
    </row>
    <row r="441" spans="4:22" s="1" customFormat="1" x14ac:dyDescent="0.25">
      <c r="D441" s="81"/>
      <c r="E441" s="81"/>
      <c r="F441" s="81"/>
      <c r="G441" s="81"/>
      <c r="H441" s="81"/>
      <c r="I441" s="81"/>
      <c r="J441" s="81"/>
      <c r="K441" s="81"/>
      <c r="L441" s="14"/>
      <c r="M441" s="15"/>
      <c r="N441" s="10"/>
      <c r="O441" s="10"/>
      <c r="P441" s="10"/>
      <c r="Q441" s="10"/>
      <c r="R441" s="10"/>
      <c r="S441" s="11"/>
      <c r="T441" s="11"/>
      <c r="U441" s="11"/>
      <c r="V441" s="11"/>
    </row>
    <row r="442" spans="4:22" s="1" customFormat="1" x14ac:dyDescent="0.25">
      <c r="D442" s="81"/>
      <c r="E442" s="81"/>
      <c r="F442" s="81"/>
      <c r="G442" s="81"/>
      <c r="H442" s="81"/>
      <c r="I442" s="81"/>
      <c r="J442" s="81"/>
      <c r="K442" s="81"/>
      <c r="L442" s="14"/>
      <c r="M442" s="15"/>
      <c r="N442" s="10"/>
      <c r="O442" s="10"/>
      <c r="P442" s="10"/>
      <c r="Q442" s="10"/>
      <c r="R442" s="10"/>
      <c r="S442" s="11"/>
      <c r="T442" s="11"/>
      <c r="U442" s="11"/>
      <c r="V442" s="11"/>
    </row>
    <row r="443" spans="4:22" s="1" customFormat="1" x14ac:dyDescent="0.25">
      <c r="D443" s="81"/>
      <c r="E443" s="81"/>
      <c r="F443" s="81"/>
      <c r="G443" s="81"/>
      <c r="H443" s="81"/>
      <c r="I443" s="81"/>
      <c r="J443" s="81"/>
      <c r="K443" s="81"/>
      <c r="L443" s="14"/>
      <c r="M443" s="15"/>
      <c r="N443" s="10"/>
      <c r="O443" s="10"/>
      <c r="P443" s="10"/>
      <c r="Q443" s="10"/>
      <c r="R443" s="10"/>
      <c r="S443" s="11"/>
      <c r="T443" s="11"/>
      <c r="U443" s="11"/>
      <c r="V443" s="11"/>
    </row>
    <row r="444" spans="4:22" s="1" customFormat="1" x14ac:dyDescent="0.25">
      <c r="D444" s="81"/>
      <c r="E444" s="81"/>
      <c r="F444" s="81"/>
      <c r="G444" s="81"/>
      <c r="H444" s="81"/>
      <c r="I444" s="81"/>
      <c r="J444" s="81"/>
      <c r="K444" s="81"/>
      <c r="L444" s="14"/>
      <c r="M444" s="15"/>
      <c r="N444" s="10"/>
      <c r="O444" s="10"/>
      <c r="P444" s="10"/>
      <c r="Q444" s="10"/>
      <c r="R444" s="10"/>
      <c r="S444" s="11"/>
      <c r="T444" s="11"/>
      <c r="U444" s="11"/>
      <c r="V444" s="11"/>
    </row>
    <row r="445" spans="4:22" s="1" customFormat="1" x14ac:dyDescent="0.25">
      <c r="D445" s="81"/>
      <c r="E445" s="81"/>
      <c r="F445" s="81"/>
      <c r="G445" s="81"/>
      <c r="H445" s="81"/>
      <c r="I445" s="81"/>
      <c r="J445" s="81"/>
      <c r="K445" s="81"/>
      <c r="L445" s="14"/>
      <c r="M445" s="15"/>
      <c r="N445" s="10"/>
      <c r="O445" s="10"/>
      <c r="P445" s="10"/>
      <c r="Q445" s="10"/>
      <c r="R445" s="10"/>
      <c r="S445" s="11"/>
      <c r="T445" s="11"/>
      <c r="U445" s="11"/>
      <c r="V445" s="11"/>
    </row>
    <row r="446" spans="4:22" s="1" customFormat="1" x14ac:dyDescent="0.25">
      <c r="D446" s="81"/>
      <c r="E446" s="81"/>
      <c r="F446" s="81"/>
      <c r="G446" s="81"/>
      <c r="H446" s="81"/>
      <c r="I446" s="81"/>
      <c r="J446" s="81"/>
      <c r="K446" s="81"/>
      <c r="L446" s="14"/>
      <c r="M446" s="15"/>
      <c r="N446" s="10"/>
      <c r="O446" s="10"/>
      <c r="P446" s="10"/>
      <c r="Q446" s="10"/>
      <c r="R446" s="10"/>
      <c r="S446" s="11"/>
      <c r="T446" s="11"/>
      <c r="U446" s="11"/>
      <c r="V446" s="11"/>
    </row>
    <row r="447" spans="4:22" s="1" customFormat="1" x14ac:dyDescent="0.25">
      <c r="D447" s="81"/>
      <c r="E447" s="81"/>
      <c r="F447" s="81"/>
      <c r="G447" s="81"/>
      <c r="H447" s="81"/>
      <c r="I447" s="81"/>
      <c r="J447" s="81"/>
      <c r="K447" s="81"/>
      <c r="L447" s="14"/>
      <c r="M447" s="15"/>
      <c r="N447" s="10"/>
      <c r="O447" s="10"/>
      <c r="P447" s="10"/>
      <c r="Q447" s="10"/>
      <c r="R447" s="10"/>
      <c r="S447" s="11"/>
      <c r="T447" s="11"/>
      <c r="U447" s="11"/>
      <c r="V447" s="11"/>
    </row>
    <row r="448" spans="4:22" s="1" customFormat="1" x14ac:dyDescent="0.25">
      <c r="D448" s="81"/>
      <c r="E448" s="81"/>
      <c r="F448" s="81"/>
      <c r="G448" s="81"/>
      <c r="H448" s="81"/>
      <c r="I448" s="81"/>
      <c r="J448" s="81"/>
      <c r="K448" s="81"/>
      <c r="L448" s="14"/>
      <c r="M448" s="15"/>
      <c r="N448" s="10"/>
      <c r="O448" s="10"/>
      <c r="P448" s="10"/>
      <c r="Q448" s="10"/>
      <c r="R448" s="10"/>
      <c r="S448" s="11"/>
      <c r="T448" s="11"/>
      <c r="U448" s="11"/>
      <c r="V448" s="11"/>
    </row>
    <row r="449" spans="4:22" s="1" customFormat="1" x14ac:dyDescent="0.25">
      <c r="D449" s="81"/>
      <c r="E449" s="81"/>
      <c r="F449" s="81"/>
      <c r="G449" s="81"/>
      <c r="H449" s="81"/>
      <c r="I449" s="81"/>
      <c r="J449" s="81"/>
      <c r="K449" s="81"/>
      <c r="L449" s="14"/>
      <c r="M449" s="15"/>
      <c r="N449" s="10"/>
      <c r="O449" s="10"/>
      <c r="P449" s="10"/>
      <c r="Q449" s="10"/>
      <c r="R449" s="10"/>
      <c r="S449" s="11"/>
      <c r="T449" s="11"/>
      <c r="U449" s="11"/>
      <c r="V449" s="11"/>
    </row>
    <row r="450" spans="4:22" s="1" customFormat="1" x14ac:dyDescent="0.25">
      <c r="D450" s="81"/>
      <c r="E450" s="81"/>
      <c r="F450" s="81"/>
      <c r="G450" s="81"/>
      <c r="H450" s="81"/>
      <c r="I450" s="81"/>
      <c r="J450" s="81"/>
      <c r="K450" s="81"/>
      <c r="L450" s="14"/>
      <c r="M450" s="15"/>
      <c r="N450" s="10"/>
      <c r="O450" s="10"/>
      <c r="P450" s="10"/>
      <c r="Q450" s="10"/>
      <c r="R450" s="10"/>
      <c r="S450" s="11"/>
      <c r="T450" s="11"/>
      <c r="U450" s="11"/>
      <c r="V450" s="11"/>
    </row>
    <row r="451" spans="4:22" s="1" customFormat="1" x14ac:dyDescent="0.25">
      <c r="D451" s="81"/>
      <c r="E451" s="81"/>
      <c r="F451" s="81"/>
      <c r="G451" s="81"/>
      <c r="H451" s="81"/>
      <c r="I451" s="81"/>
      <c r="J451" s="81"/>
      <c r="K451" s="81"/>
      <c r="L451" s="14"/>
      <c r="M451" s="15"/>
      <c r="N451" s="10"/>
      <c r="O451" s="10"/>
      <c r="P451" s="10"/>
      <c r="Q451" s="10"/>
      <c r="R451" s="10"/>
      <c r="S451" s="11"/>
      <c r="T451" s="11"/>
      <c r="U451" s="11"/>
      <c r="V451" s="11"/>
    </row>
    <row r="452" spans="4:22" s="1" customFormat="1" x14ac:dyDescent="0.25">
      <c r="D452" s="81"/>
      <c r="E452" s="81"/>
      <c r="F452" s="81"/>
      <c r="G452" s="81"/>
      <c r="H452" s="81"/>
      <c r="I452" s="81"/>
      <c r="J452" s="81"/>
      <c r="K452" s="81"/>
      <c r="L452" s="14"/>
      <c r="M452" s="15"/>
      <c r="N452" s="10"/>
      <c r="O452" s="10"/>
      <c r="P452" s="10"/>
      <c r="Q452" s="10"/>
      <c r="R452" s="10"/>
      <c r="S452" s="11"/>
      <c r="T452" s="11"/>
      <c r="U452" s="11"/>
      <c r="V452" s="11"/>
    </row>
    <row r="453" spans="4:22" s="1" customFormat="1" x14ac:dyDescent="0.25">
      <c r="D453" s="81"/>
      <c r="E453" s="81"/>
      <c r="F453" s="81"/>
      <c r="G453" s="81"/>
      <c r="H453" s="81"/>
      <c r="I453" s="81"/>
      <c r="J453" s="81"/>
      <c r="K453" s="81"/>
      <c r="L453" s="14"/>
      <c r="M453" s="15"/>
      <c r="N453" s="10"/>
      <c r="O453" s="10"/>
      <c r="P453" s="10"/>
      <c r="Q453" s="10"/>
      <c r="R453" s="10"/>
      <c r="S453" s="11"/>
      <c r="T453" s="11"/>
      <c r="U453" s="11"/>
      <c r="V453" s="11"/>
    </row>
    <row r="454" spans="4:22" s="1" customFormat="1" x14ac:dyDescent="0.25">
      <c r="D454" s="81"/>
      <c r="E454" s="81"/>
      <c r="F454" s="81"/>
      <c r="G454" s="81"/>
      <c r="H454" s="81"/>
      <c r="I454" s="81"/>
      <c r="J454" s="81"/>
      <c r="K454" s="81"/>
      <c r="L454" s="14"/>
      <c r="M454" s="15"/>
      <c r="N454" s="10"/>
      <c r="O454" s="10"/>
      <c r="P454" s="10"/>
      <c r="Q454" s="10"/>
      <c r="R454" s="10"/>
      <c r="S454" s="11"/>
      <c r="T454" s="11"/>
      <c r="U454" s="11"/>
      <c r="V454" s="11"/>
    </row>
    <row r="455" spans="4:22" s="1" customFormat="1" x14ac:dyDescent="0.25">
      <c r="D455" s="81"/>
      <c r="E455" s="81"/>
      <c r="F455" s="81"/>
      <c r="G455" s="81"/>
      <c r="H455" s="81"/>
      <c r="I455" s="81"/>
      <c r="J455" s="81"/>
      <c r="K455" s="81"/>
      <c r="L455" s="14"/>
      <c r="M455" s="15"/>
      <c r="N455" s="10"/>
      <c r="O455" s="10"/>
      <c r="P455" s="10"/>
      <c r="Q455" s="10"/>
      <c r="R455" s="10"/>
      <c r="S455" s="11"/>
      <c r="T455" s="11"/>
      <c r="U455" s="11"/>
      <c r="V455" s="11"/>
    </row>
    <row r="456" spans="4:22" s="1" customFormat="1" x14ac:dyDescent="0.25">
      <c r="D456" s="81"/>
      <c r="E456" s="81"/>
      <c r="F456" s="81"/>
      <c r="G456" s="81"/>
      <c r="H456" s="81"/>
      <c r="I456" s="81"/>
      <c r="J456" s="81"/>
      <c r="K456" s="81"/>
      <c r="L456" s="14"/>
      <c r="M456" s="15"/>
      <c r="N456" s="10"/>
      <c r="O456" s="10"/>
      <c r="P456" s="10"/>
      <c r="Q456" s="10"/>
      <c r="R456" s="10"/>
      <c r="S456" s="11"/>
      <c r="T456" s="11"/>
      <c r="U456" s="11"/>
      <c r="V456" s="11"/>
    </row>
    <row r="457" spans="4:22" s="1" customFormat="1" x14ac:dyDescent="0.25">
      <c r="D457" s="81"/>
      <c r="E457" s="81"/>
      <c r="F457" s="81"/>
      <c r="G457" s="81"/>
      <c r="H457" s="81"/>
      <c r="I457" s="81"/>
      <c r="J457" s="81"/>
      <c r="K457" s="81"/>
      <c r="L457" s="14"/>
      <c r="M457" s="15"/>
      <c r="N457" s="10"/>
      <c r="O457" s="10"/>
      <c r="P457" s="10"/>
      <c r="Q457" s="10"/>
      <c r="R457" s="10"/>
      <c r="S457" s="11"/>
      <c r="T457" s="11"/>
      <c r="U457" s="11"/>
      <c r="V457" s="11"/>
    </row>
    <row r="458" spans="4:22" s="1" customFormat="1" x14ac:dyDescent="0.25">
      <c r="D458" s="81"/>
      <c r="E458" s="81"/>
      <c r="F458" s="81"/>
      <c r="G458" s="81"/>
      <c r="H458" s="81"/>
      <c r="I458" s="81"/>
      <c r="J458" s="81"/>
      <c r="K458" s="81"/>
      <c r="L458" s="14"/>
      <c r="M458" s="15"/>
      <c r="N458" s="10"/>
      <c r="O458" s="10"/>
      <c r="P458" s="10"/>
      <c r="Q458" s="10"/>
      <c r="R458" s="10"/>
      <c r="S458" s="11"/>
      <c r="T458" s="11"/>
      <c r="U458" s="11"/>
      <c r="V458" s="11"/>
    </row>
    <row r="459" spans="4:22" s="1" customFormat="1" x14ac:dyDescent="0.25">
      <c r="D459" s="81"/>
      <c r="E459" s="81"/>
      <c r="F459" s="81"/>
      <c r="G459" s="81"/>
      <c r="H459" s="81"/>
      <c r="I459" s="81"/>
      <c r="J459" s="81"/>
      <c r="K459" s="81"/>
      <c r="L459" s="14"/>
      <c r="M459" s="15"/>
      <c r="N459" s="10"/>
      <c r="O459" s="10"/>
      <c r="P459" s="10"/>
      <c r="Q459" s="10"/>
      <c r="R459" s="10"/>
      <c r="S459" s="11"/>
      <c r="T459" s="11"/>
      <c r="U459" s="11"/>
      <c r="V459" s="11"/>
    </row>
    <row r="460" spans="4:22" s="1" customFormat="1" x14ac:dyDescent="0.25">
      <c r="D460" s="81"/>
      <c r="E460" s="81"/>
      <c r="F460" s="81"/>
      <c r="G460" s="81"/>
      <c r="H460" s="81"/>
      <c r="I460" s="81"/>
      <c r="J460" s="81"/>
      <c r="K460" s="81"/>
      <c r="L460" s="14"/>
      <c r="M460" s="15"/>
      <c r="N460" s="10"/>
      <c r="O460" s="10"/>
      <c r="P460" s="10"/>
      <c r="Q460" s="10"/>
      <c r="R460" s="10"/>
      <c r="S460" s="11"/>
      <c r="T460" s="11"/>
      <c r="U460" s="11"/>
      <c r="V460" s="11"/>
    </row>
    <row r="461" spans="4:22" s="1" customFormat="1" x14ac:dyDescent="0.25">
      <c r="D461" s="81"/>
      <c r="E461" s="81"/>
      <c r="F461" s="81"/>
      <c r="G461" s="81"/>
      <c r="H461" s="81"/>
      <c r="I461" s="81"/>
      <c r="J461" s="81"/>
      <c r="K461" s="81"/>
      <c r="L461" s="14"/>
      <c r="M461" s="15"/>
      <c r="N461" s="10"/>
      <c r="O461" s="10"/>
      <c r="P461" s="10"/>
      <c r="Q461" s="10"/>
      <c r="R461" s="10"/>
      <c r="S461" s="11"/>
      <c r="T461" s="11"/>
      <c r="U461" s="11"/>
      <c r="V461" s="11"/>
    </row>
    <row r="462" spans="4:22" s="1" customFormat="1" x14ac:dyDescent="0.25">
      <c r="D462" s="81"/>
      <c r="E462" s="81"/>
      <c r="F462" s="81"/>
      <c r="G462" s="81"/>
      <c r="H462" s="81"/>
      <c r="I462" s="81"/>
      <c r="J462" s="81"/>
      <c r="K462" s="81"/>
      <c r="L462" s="14"/>
      <c r="M462" s="15"/>
      <c r="N462" s="10"/>
      <c r="O462" s="10"/>
      <c r="P462" s="10"/>
      <c r="Q462" s="10"/>
      <c r="R462" s="10"/>
      <c r="S462" s="11"/>
      <c r="T462" s="11"/>
      <c r="U462" s="11"/>
      <c r="V462" s="11"/>
    </row>
    <row r="463" spans="4:22" s="1" customFormat="1" x14ac:dyDescent="0.25">
      <c r="D463" s="81"/>
      <c r="E463" s="81"/>
      <c r="F463" s="81"/>
      <c r="G463" s="81"/>
      <c r="H463" s="81"/>
      <c r="I463" s="81"/>
      <c r="J463" s="81"/>
      <c r="K463" s="81"/>
      <c r="L463" s="14"/>
      <c r="M463" s="15"/>
      <c r="N463" s="10"/>
      <c r="O463" s="10"/>
      <c r="P463" s="10"/>
      <c r="Q463" s="10"/>
      <c r="R463" s="10"/>
      <c r="S463" s="11"/>
      <c r="T463" s="11"/>
      <c r="U463" s="11"/>
      <c r="V463" s="11"/>
    </row>
    <row r="464" spans="4:22" s="1" customFormat="1" x14ac:dyDescent="0.25">
      <c r="D464" s="81"/>
      <c r="E464" s="81"/>
      <c r="F464" s="81"/>
      <c r="G464" s="81"/>
      <c r="H464" s="81"/>
      <c r="I464" s="81"/>
      <c r="J464" s="81"/>
      <c r="K464" s="81"/>
      <c r="L464" s="14"/>
      <c r="M464" s="15"/>
      <c r="N464" s="10"/>
      <c r="O464" s="10"/>
      <c r="P464" s="10"/>
      <c r="Q464" s="10"/>
      <c r="R464" s="10"/>
      <c r="S464" s="11"/>
      <c r="T464" s="11"/>
      <c r="U464" s="11"/>
      <c r="V464" s="11"/>
    </row>
    <row r="465" spans="4:22" s="1" customFormat="1" x14ac:dyDescent="0.25">
      <c r="D465" s="81"/>
      <c r="E465" s="81"/>
      <c r="F465" s="81"/>
      <c r="G465" s="81"/>
      <c r="H465" s="81"/>
      <c r="I465" s="81"/>
      <c r="J465" s="81"/>
      <c r="K465" s="81"/>
      <c r="L465" s="14"/>
      <c r="M465" s="15"/>
      <c r="N465" s="10"/>
      <c r="O465" s="10"/>
      <c r="P465" s="10"/>
      <c r="Q465" s="10"/>
      <c r="R465" s="10"/>
      <c r="S465" s="11"/>
      <c r="T465" s="11"/>
      <c r="U465" s="11"/>
      <c r="V465" s="11"/>
    </row>
    <row r="466" spans="4:22" s="1" customFormat="1" x14ac:dyDescent="0.25">
      <c r="D466" s="81"/>
      <c r="E466" s="81"/>
      <c r="F466" s="81"/>
      <c r="G466" s="81"/>
      <c r="H466" s="81"/>
      <c r="I466" s="81"/>
      <c r="J466" s="81"/>
      <c r="K466" s="81"/>
      <c r="L466" s="14"/>
      <c r="M466" s="15"/>
      <c r="N466" s="10"/>
      <c r="O466" s="10"/>
      <c r="P466" s="10"/>
      <c r="Q466" s="10"/>
      <c r="R466" s="10"/>
      <c r="S466" s="11"/>
      <c r="T466" s="11"/>
      <c r="U466" s="11"/>
      <c r="V466" s="11"/>
    </row>
    <row r="467" spans="4:22" s="1" customFormat="1" x14ac:dyDescent="0.25">
      <c r="D467" s="81"/>
      <c r="E467" s="81"/>
      <c r="F467" s="81"/>
      <c r="G467" s="81"/>
      <c r="H467" s="81"/>
      <c r="I467" s="81"/>
      <c r="J467" s="81"/>
      <c r="K467" s="81"/>
      <c r="L467" s="14"/>
      <c r="M467" s="15"/>
      <c r="N467" s="10"/>
      <c r="O467" s="10"/>
      <c r="P467" s="10"/>
      <c r="Q467" s="10"/>
      <c r="R467" s="10"/>
      <c r="S467" s="11"/>
      <c r="T467" s="11"/>
      <c r="U467" s="11"/>
      <c r="V467" s="11"/>
    </row>
    <row r="468" spans="4:22" s="1" customFormat="1" x14ac:dyDescent="0.25">
      <c r="D468" s="81"/>
      <c r="E468" s="81"/>
      <c r="F468" s="81"/>
      <c r="G468" s="81"/>
      <c r="H468" s="81"/>
      <c r="I468" s="81"/>
      <c r="J468" s="81"/>
      <c r="K468" s="81"/>
      <c r="L468" s="14"/>
      <c r="M468" s="15"/>
      <c r="N468" s="10"/>
      <c r="O468" s="10"/>
      <c r="P468" s="10"/>
      <c r="Q468" s="10"/>
      <c r="R468" s="10"/>
      <c r="S468" s="11"/>
      <c r="T468" s="11"/>
      <c r="U468" s="11"/>
      <c r="V468" s="11"/>
    </row>
    <row r="469" spans="4:22" s="1" customFormat="1" x14ac:dyDescent="0.25">
      <c r="D469" s="81"/>
      <c r="E469" s="81"/>
      <c r="F469" s="81"/>
      <c r="G469" s="81"/>
      <c r="H469" s="81"/>
      <c r="I469" s="81"/>
      <c r="J469" s="81"/>
      <c r="K469" s="81"/>
      <c r="L469" s="14"/>
      <c r="M469" s="15"/>
      <c r="N469" s="10"/>
      <c r="O469" s="10"/>
      <c r="P469" s="10"/>
      <c r="Q469" s="10"/>
      <c r="R469" s="10"/>
      <c r="S469" s="11"/>
      <c r="T469" s="11"/>
      <c r="U469" s="11"/>
      <c r="V469" s="11"/>
    </row>
    <row r="470" spans="4:22" s="1" customFormat="1" x14ac:dyDescent="0.25">
      <c r="D470" s="81"/>
      <c r="E470" s="81"/>
      <c r="F470" s="81"/>
      <c r="G470" s="81"/>
      <c r="H470" s="81"/>
      <c r="I470" s="81"/>
      <c r="J470" s="81"/>
      <c r="K470" s="81"/>
      <c r="L470" s="14"/>
      <c r="M470" s="15"/>
      <c r="N470" s="10"/>
      <c r="O470" s="10"/>
      <c r="P470" s="10"/>
      <c r="Q470" s="10"/>
      <c r="R470" s="10"/>
      <c r="S470" s="11"/>
      <c r="T470" s="11"/>
      <c r="U470" s="11"/>
      <c r="V470" s="11"/>
    </row>
    <row r="471" spans="4:22" s="1" customFormat="1" x14ac:dyDescent="0.25">
      <c r="D471" s="81"/>
      <c r="E471" s="81"/>
      <c r="F471" s="81"/>
      <c r="G471" s="81"/>
      <c r="H471" s="81"/>
      <c r="I471" s="81"/>
      <c r="J471" s="81"/>
      <c r="K471" s="81"/>
      <c r="L471" s="14"/>
      <c r="M471" s="15"/>
      <c r="N471" s="10"/>
      <c r="O471" s="10"/>
      <c r="P471" s="10"/>
      <c r="Q471" s="10"/>
      <c r="R471" s="10"/>
      <c r="S471" s="11"/>
      <c r="T471" s="11"/>
      <c r="U471" s="11"/>
      <c r="V471" s="11"/>
    </row>
    <row r="472" spans="4:22" s="1" customFormat="1" x14ac:dyDescent="0.25">
      <c r="D472" s="81"/>
      <c r="E472" s="81"/>
      <c r="F472" s="81"/>
      <c r="G472" s="81"/>
      <c r="H472" s="81"/>
      <c r="I472" s="81"/>
      <c r="J472" s="81"/>
      <c r="K472" s="81"/>
      <c r="L472" s="14"/>
      <c r="M472" s="15"/>
      <c r="N472" s="10"/>
      <c r="O472" s="10"/>
      <c r="P472" s="10"/>
      <c r="Q472" s="10"/>
      <c r="R472" s="10"/>
      <c r="S472" s="11"/>
      <c r="T472" s="11"/>
      <c r="U472" s="11"/>
      <c r="V472" s="11"/>
    </row>
    <row r="473" spans="4:22" s="1" customFormat="1" x14ac:dyDescent="0.25">
      <c r="D473" s="81"/>
      <c r="E473" s="81"/>
      <c r="F473" s="81"/>
      <c r="G473" s="81"/>
      <c r="H473" s="81"/>
      <c r="I473" s="81"/>
      <c r="J473" s="81"/>
      <c r="K473" s="81"/>
      <c r="L473" s="14"/>
      <c r="M473" s="15"/>
      <c r="N473" s="10"/>
      <c r="O473" s="10"/>
      <c r="P473" s="10"/>
      <c r="Q473" s="10"/>
      <c r="R473" s="10"/>
      <c r="S473" s="11"/>
      <c r="T473" s="11"/>
      <c r="U473" s="11"/>
      <c r="V473" s="11"/>
    </row>
    <row r="474" spans="4:22" s="1" customFormat="1" x14ac:dyDescent="0.25">
      <c r="D474" s="81"/>
      <c r="E474" s="81"/>
      <c r="F474" s="81"/>
      <c r="G474" s="81"/>
      <c r="H474" s="81"/>
      <c r="I474" s="81"/>
      <c r="J474" s="81"/>
      <c r="K474" s="81"/>
      <c r="L474" s="14"/>
      <c r="M474" s="15"/>
      <c r="N474" s="10"/>
      <c r="O474" s="10"/>
      <c r="P474" s="10"/>
      <c r="Q474" s="10"/>
      <c r="R474" s="10"/>
      <c r="S474" s="11"/>
      <c r="T474" s="11"/>
      <c r="U474" s="11"/>
      <c r="V474" s="11"/>
    </row>
    <row r="475" spans="4:22" s="1" customFormat="1" x14ac:dyDescent="0.25">
      <c r="D475" s="81"/>
      <c r="E475" s="81"/>
      <c r="F475" s="81"/>
      <c r="G475" s="81"/>
      <c r="H475" s="81"/>
      <c r="I475" s="81"/>
      <c r="J475" s="81"/>
      <c r="K475" s="81"/>
      <c r="L475" s="14"/>
      <c r="M475" s="15"/>
      <c r="N475" s="10"/>
      <c r="O475" s="10"/>
      <c r="P475" s="10"/>
      <c r="Q475" s="10"/>
      <c r="R475" s="10"/>
      <c r="S475" s="11"/>
      <c r="T475" s="11"/>
      <c r="U475" s="11"/>
      <c r="V475" s="11"/>
    </row>
    <row r="476" spans="4:22" s="1" customFormat="1" x14ac:dyDescent="0.25">
      <c r="D476" s="81"/>
      <c r="E476" s="81"/>
      <c r="F476" s="81"/>
      <c r="G476" s="81"/>
      <c r="H476" s="81"/>
      <c r="I476" s="81"/>
      <c r="J476" s="81"/>
      <c r="K476" s="81"/>
      <c r="L476" s="14"/>
      <c r="M476" s="15"/>
      <c r="N476" s="10"/>
      <c r="O476" s="10"/>
      <c r="P476" s="10"/>
      <c r="Q476" s="10"/>
      <c r="R476" s="10"/>
      <c r="S476" s="11"/>
      <c r="T476" s="11"/>
      <c r="U476" s="11"/>
      <c r="V476" s="11"/>
    </row>
    <row r="477" spans="4:22" s="1" customFormat="1" x14ac:dyDescent="0.25">
      <c r="D477" s="81"/>
      <c r="E477" s="81"/>
      <c r="F477" s="81"/>
      <c r="G477" s="81"/>
      <c r="H477" s="81"/>
      <c r="I477" s="81"/>
      <c r="J477" s="81"/>
      <c r="K477" s="81"/>
      <c r="L477" s="14"/>
      <c r="M477" s="15"/>
      <c r="N477" s="10"/>
      <c r="O477" s="10"/>
      <c r="P477" s="10"/>
      <c r="Q477" s="10"/>
      <c r="R477" s="10"/>
      <c r="S477" s="11"/>
      <c r="T477" s="11"/>
      <c r="U477" s="11"/>
      <c r="V477" s="11"/>
    </row>
    <row r="478" spans="4:22" s="1" customFormat="1" x14ac:dyDescent="0.25">
      <c r="D478" s="81"/>
      <c r="E478" s="81"/>
      <c r="F478" s="81"/>
      <c r="G478" s="81"/>
      <c r="H478" s="81"/>
      <c r="I478" s="81"/>
      <c r="J478" s="81"/>
      <c r="K478" s="81"/>
      <c r="L478" s="14"/>
      <c r="M478" s="15"/>
      <c r="N478" s="10"/>
      <c r="O478" s="10"/>
      <c r="P478" s="10"/>
      <c r="Q478" s="10"/>
      <c r="R478" s="10"/>
      <c r="S478" s="11"/>
      <c r="T478" s="11"/>
      <c r="U478" s="11"/>
      <c r="V478" s="11"/>
    </row>
    <row r="479" spans="4:22" s="1" customFormat="1" x14ac:dyDescent="0.25">
      <c r="D479" s="81"/>
      <c r="E479" s="81"/>
      <c r="F479" s="81"/>
      <c r="G479" s="81"/>
      <c r="H479" s="81"/>
      <c r="I479" s="81"/>
      <c r="J479" s="81"/>
      <c r="K479" s="81"/>
      <c r="L479" s="14"/>
      <c r="M479" s="15"/>
      <c r="N479" s="10"/>
      <c r="O479" s="10"/>
      <c r="P479" s="10"/>
      <c r="Q479" s="10"/>
      <c r="R479" s="10"/>
      <c r="S479" s="11"/>
      <c r="T479" s="11"/>
      <c r="U479" s="11"/>
      <c r="V479" s="11"/>
    </row>
    <row r="480" spans="4:22" s="1" customFormat="1" x14ac:dyDescent="0.25">
      <c r="D480" s="81"/>
      <c r="E480" s="81"/>
      <c r="F480" s="81"/>
      <c r="G480" s="81"/>
      <c r="H480" s="81"/>
      <c r="I480" s="81"/>
      <c r="J480" s="81"/>
      <c r="K480" s="81"/>
      <c r="L480" s="14"/>
      <c r="M480" s="15"/>
      <c r="N480" s="10"/>
      <c r="O480" s="10"/>
      <c r="P480" s="10"/>
      <c r="Q480" s="10"/>
      <c r="R480" s="10"/>
      <c r="S480" s="11"/>
      <c r="T480" s="11"/>
      <c r="U480" s="11"/>
      <c r="V480" s="11"/>
    </row>
    <row r="481" spans="4:22" s="1" customFormat="1" x14ac:dyDescent="0.25">
      <c r="D481" s="81"/>
      <c r="E481" s="81"/>
      <c r="F481" s="81"/>
      <c r="G481" s="81"/>
      <c r="H481" s="81"/>
      <c r="I481" s="81"/>
      <c r="J481" s="81"/>
      <c r="K481" s="81"/>
      <c r="L481" s="14"/>
      <c r="M481" s="15"/>
      <c r="N481" s="10"/>
      <c r="O481" s="10"/>
      <c r="P481" s="10"/>
      <c r="Q481" s="10"/>
      <c r="R481" s="10"/>
      <c r="S481" s="11"/>
      <c r="T481" s="11"/>
      <c r="U481" s="11"/>
      <c r="V481" s="11"/>
    </row>
    <row r="482" spans="4:22" s="1" customFormat="1" x14ac:dyDescent="0.25">
      <c r="D482" s="81"/>
      <c r="E482" s="81"/>
      <c r="F482" s="81"/>
      <c r="G482" s="81"/>
      <c r="H482" s="81"/>
      <c r="I482" s="81"/>
      <c r="J482" s="81"/>
      <c r="K482" s="81"/>
      <c r="L482" s="14"/>
      <c r="M482" s="15"/>
      <c r="N482" s="10"/>
      <c r="O482" s="10"/>
      <c r="P482" s="10"/>
      <c r="Q482" s="10"/>
      <c r="R482" s="10"/>
      <c r="S482" s="11"/>
      <c r="T482" s="11"/>
      <c r="U482" s="11"/>
      <c r="V482" s="11"/>
    </row>
    <row r="483" spans="4:22" s="1" customFormat="1" x14ac:dyDescent="0.25">
      <c r="D483" s="81"/>
      <c r="E483" s="81"/>
      <c r="F483" s="81"/>
      <c r="G483" s="81"/>
      <c r="H483" s="81"/>
      <c r="I483" s="81"/>
      <c r="J483" s="81"/>
      <c r="K483" s="81"/>
      <c r="L483" s="14"/>
      <c r="M483" s="15"/>
      <c r="N483" s="10"/>
      <c r="O483" s="10"/>
      <c r="P483" s="10"/>
      <c r="Q483" s="10"/>
      <c r="R483" s="10"/>
      <c r="S483" s="11"/>
      <c r="T483" s="11"/>
      <c r="U483" s="11"/>
      <c r="V483" s="11"/>
    </row>
    <row r="484" spans="4:22" s="1" customFormat="1" x14ac:dyDescent="0.25">
      <c r="D484" s="81"/>
      <c r="E484" s="81"/>
      <c r="F484" s="81"/>
      <c r="G484" s="81"/>
      <c r="H484" s="81"/>
      <c r="I484" s="81"/>
      <c r="J484" s="81"/>
      <c r="K484" s="81"/>
      <c r="L484" s="14"/>
      <c r="M484" s="15"/>
      <c r="N484" s="10"/>
      <c r="O484" s="10"/>
      <c r="P484" s="10"/>
      <c r="Q484" s="10"/>
      <c r="R484" s="10"/>
      <c r="S484" s="11"/>
      <c r="T484" s="11"/>
      <c r="U484" s="11"/>
      <c r="V484" s="11"/>
    </row>
    <row r="485" spans="4:22" s="1" customFormat="1" x14ac:dyDescent="0.25">
      <c r="D485" s="81"/>
      <c r="E485" s="81"/>
      <c r="F485" s="81"/>
      <c r="G485" s="81"/>
      <c r="H485" s="81"/>
      <c r="I485" s="81"/>
      <c r="J485" s="81"/>
      <c r="K485" s="81"/>
      <c r="L485" s="14"/>
      <c r="M485" s="15"/>
      <c r="N485" s="10"/>
      <c r="O485" s="10"/>
      <c r="P485" s="10"/>
      <c r="Q485" s="10"/>
      <c r="R485" s="10"/>
      <c r="S485" s="11"/>
      <c r="T485" s="11"/>
      <c r="U485" s="11"/>
      <c r="V485" s="11"/>
    </row>
    <row r="486" spans="4:22" s="1" customFormat="1" x14ac:dyDescent="0.25">
      <c r="D486" s="81"/>
      <c r="E486" s="81"/>
      <c r="F486" s="81"/>
      <c r="G486" s="81"/>
      <c r="H486" s="81"/>
      <c r="I486" s="81"/>
      <c r="J486" s="81"/>
      <c r="K486" s="81"/>
      <c r="L486" s="14"/>
      <c r="M486" s="15"/>
      <c r="N486" s="10"/>
      <c r="O486" s="10"/>
      <c r="P486" s="10"/>
      <c r="Q486" s="10"/>
      <c r="R486" s="10"/>
      <c r="S486" s="11"/>
      <c r="T486" s="11"/>
      <c r="U486" s="11"/>
      <c r="V486" s="11"/>
    </row>
    <row r="487" spans="4:22" s="1" customFormat="1" x14ac:dyDescent="0.25">
      <c r="D487" s="81"/>
      <c r="E487" s="81"/>
      <c r="F487" s="81"/>
      <c r="G487" s="81"/>
      <c r="H487" s="81"/>
      <c r="I487" s="81"/>
      <c r="J487" s="81"/>
      <c r="K487" s="81"/>
      <c r="L487" s="14"/>
      <c r="M487" s="15"/>
      <c r="N487" s="10"/>
      <c r="O487" s="10"/>
      <c r="P487" s="10"/>
      <c r="Q487" s="10"/>
      <c r="R487" s="10"/>
      <c r="S487" s="11"/>
      <c r="T487" s="11"/>
      <c r="U487" s="11"/>
      <c r="V487" s="11"/>
    </row>
    <row r="488" spans="4:22" s="1" customFormat="1" x14ac:dyDescent="0.25">
      <c r="D488" s="81"/>
      <c r="E488" s="81"/>
      <c r="F488" s="81"/>
      <c r="G488" s="81"/>
      <c r="H488" s="81"/>
      <c r="I488" s="81"/>
      <c r="J488" s="81"/>
      <c r="K488" s="81"/>
      <c r="L488" s="14"/>
      <c r="M488" s="15"/>
      <c r="N488" s="10"/>
      <c r="O488" s="10"/>
      <c r="P488" s="10"/>
      <c r="Q488" s="10"/>
      <c r="R488" s="10"/>
      <c r="S488" s="11"/>
      <c r="T488" s="11"/>
      <c r="U488" s="11"/>
      <c r="V488" s="11"/>
    </row>
    <row r="489" spans="4:22" s="1" customFormat="1" x14ac:dyDescent="0.25">
      <c r="D489" s="81"/>
      <c r="E489" s="81"/>
      <c r="F489" s="81"/>
      <c r="G489" s="81"/>
      <c r="H489" s="81"/>
      <c r="I489" s="81"/>
      <c r="J489" s="81"/>
      <c r="K489" s="81"/>
      <c r="L489" s="14"/>
      <c r="M489" s="15"/>
      <c r="N489" s="10"/>
      <c r="O489" s="10"/>
      <c r="P489" s="10"/>
      <c r="Q489" s="10"/>
      <c r="R489" s="10"/>
      <c r="S489" s="11"/>
      <c r="T489" s="11"/>
      <c r="U489" s="11"/>
      <c r="V489" s="11"/>
    </row>
    <row r="490" spans="4:22" s="1" customFormat="1" x14ac:dyDescent="0.25">
      <c r="D490" s="81"/>
      <c r="E490" s="81"/>
      <c r="F490" s="81"/>
      <c r="G490" s="81"/>
      <c r="H490" s="81"/>
      <c r="I490" s="81"/>
      <c r="J490" s="81"/>
      <c r="K490" s="81"/>
      <c r="L490" s="14"/>
      <c r="M490" s="15"/>
      <c r="N490" s="10"/>
      <c r="O490" s="10"/>
      <c r="P490" s="10"/>
      <c r="Q490" s="10"/>
      <c r="R490" s="10"/>
      <c r="S490" s="11"/>
      <c r="T490" s="11"/>
      <c r="U490" s="11"/>
      <c r="V490" s="11"/>
    </row>
    <row r="491" spans="4:22" s="1" customFormat="1" x14ac:dyDescent="0.25">
      <c r="D491" s="81"/>
      <c r="E491" s="81"/>
      <c r="F491" s="81"/>
      <c r="G491" s="81"/>
      <c r="H491" s="81"/>
      <c r="I491" s="81"/>
      <c r="J491" s="81"/>
      <c r="K491" s="81"/>
      <c r="L491" s="14"/>
      <c r="M491" s="15"/>
      <c r="N491" s="10"/>
      <c r="O491" s="10"/>
      <c r="P491" s="10"/>
      <c r="Q491" s="10"/>
      <c r="R491" s="10"/>
      <c r="S491" s="11"/>
      <c r="T491" s="11"/>
      <c r="U491" s="11"/>
      <c r="V491" s="11"/>
    </row>
    <row r="492" spans="4:22" s="1" customFormat="1" x14ac:dyDescent="0.25">
      <c r="D492" s="81"/>
      <c r="E492" s="81"/>
      <c r="F492" s="81"/>
      <c r="G492" s="81"/>
      <c r="H492" s="81"/>
      <c r="I492" s="81"/>
      <c r="J492" s="81"/>
      <c r="K492" s="81"/>
      <c r="L492" s="14"/>
      <c r="M492" s="15"/>
      <c r="N492" s="10"/>
      <c r="O492" s="10"/>
      <c r="P492" s="10"/>
      <c r="Q492" s="10"/>
      <c r="R492" s="10"/>
      <c r="S492" s="11"/>
      <c r="T492" s="11"/>
      <c r="U492" s="11"/>
      <c r="V492" s="11"/>
    </row>
    <row r="493" spans="4:22" s="1" customFormat="1" x14ac:dyDescent="0.25">
      <c r="D493" s="81"/>
      <c r="E493" s="81"/>
      <c r="F493" s="81"/>
      <c r="G493" s="81"/>
      <c r="H493" s="81"/>
      <c r="I493" s="81"/>
      <c r="J493" s="81"/>
      <c r="K493" s="81"/>
      <c r="L493" s="14"/>
      <c r="M493" s="15"/>
      <c r="N493" s="10"/>
      <c r="O493" s="10"/>
      <c r="P493" s="10"/>
      <c r="Q493" s="10"/>
      <c r="R493" s="10"/>
      <c r="S493" s="11"/>
      <c r="T493" s="11"/>
      <c r="U493" s="11"/>
      <c r="V493" s="11"/>
    </row>
    <row r="494" spans="4:22" s="1" customFormat="1" x14ac:dyDescent="0.25">
      <c r="D494" s="81"/>
      <c r="E494" s="81"/>
      <c r="F494" s="81"/>
      <c r="G494" s="81"/>
      <c r="H494" s="81"/>
      <c r="I494" s="81"/>
      <c r="J494" s="81"/>
      <c r="K494" s="81"/>
      <c r="L494" s="14"/>
      <c r="M494" s="15"/>
      <c r="N494" s="10"/>
      <c r="O494" s="10"/>
      <c r="P494" s="10"/>
      <c r="Q494" s="10"/>
      <c r="R494" s="10"/>
      <c r="S494" s="11"/>
      <c r="T494" s="11"/>
      <c r="U494" s="11"/>
      <c r="V494" s="11"/>
    </row>
    <row r="495" spans="4:22" s="1" customFormat="1" x14ac:dyDescent="0.25">
      <c r="D495" s="81"/>
      <c r="E495" s="81"/>
      <c r="F495" s="81"/>
      <c r="G495" s="81"/>
      <c r="H495" s="81"/>
      <c r="I495" s="81"/>
      <c r="J495" s="81"/>
      <c r="K495" s="81"/>
      <c r="L495" s="14"/>
      <c r="M495" s="15"/>
      <c r="N495" s="10"/>
      <c r="O495" s="10"/>
      <c r="P495" s="10"/>
      <c r="Q495" s="10"/>
      <c r="R495" s="10"/>
      <c r="S495" s="11"/>
      <c r="T495" s="11"/>
      <c r="U495" s="11"/>
      <c r="V495" s="11"/>
    </row>
    <row r="496" spans="4:22" s="1" customFormat="1" x14ac:dyDescent="0.25">
      <c r="D496" s="81"/>
      <c r="E496" s="81"/>
      <c r="F496" s="81"/>
      <c r="G496" s="81"/>
      <c r="H496" s="81"/>
      <c r="I496" s="81"/>
      <c r="J496" s="81"/>
      <c r="K496" s="81"/>
      <c r="L496" s="14"/>
      <c r="M496" s="15"/>
      <c r="N496" s="10"/>
      <c r="O496" s="10"/>
      <c r="P496" s="10"/>
      <c r="Q496" s="10"/>
      <c r="R496" s="10"/>
      <c r="S496" s="11"/>
      <c r="T496" s="11"/>
      <c r="U496" s="11"/>
      <c r="V496" s="11"/>
    </row>
    <row r="497" spans="4:22" s="1" customFormat="1" x14ac:dyDescent="0.25">
      <c r="D497" s="81"/>
      <c r="E497" s="81"/>
      <c r="F497" s="81"/>
      <c r="G497" s="81"/>
      <c r="H497" s="81"/>
      <c r="I497" s="81"/>
      <c r="J497" s="81"/>
      <c r="K497" s="81"/>
      <c r="L497" s="14"/>
      <c r="M497" s="15"/>
      <c r="N497" s="10"/>
      <c r="O497" s="10"/>
      <c r="P497" s="10"/>
      <c r="Q497" s="10"/>
      <c r="R497" s="10"/>
      <c r="S497" s="11"/>
      <c r="T497" s="11"/>
      <c r="U497" s="11"/>
      <c r="V497" s="11"/>
    </row>
    <row r="498" spans="4:22" s="1" customFormat="1" x14ac:dyDescent="0.25">
      <c r="D498" s="81"/>
      <c r="E498" s="81"/>
      <c r="F498" s="81"/>
      <c r="G498" s="81"/>
      <c r="H498" s="81"/>
      <c r="I498" s="81"/>
      <c r="J498" s="81"/>
      <c r="K498" s="81"/>
      <c r="L498" s="14"/>
      <c r="M498" s="15"/>
      <c r="N498" s="10"/>
      <c r="O498" s="10"/>
      <c r="P498" s="10"/>
      <c r="Q498" s="10"/>
      <c r="R498" s="10"/>
      <c r="S498" s="11"/>
      <c r="T498" s="11"/>
      <c r="U498" s="11"/>
      <c r="V498" s="11"/>
    </row>
    <row r="499" spans="4:22" s="1" customFormat="1" x14ac:dyDescent="0.25">
      <c r="D499" s="81"/>
      <c r="E499" s="81"/>
      <c r="F499" s="81"/>
      <c r="G499" s="81"/>
      <c r="H499" s="81"/>
      <c r="I499" s="81"/>
      <c r="J499" s="81"/>
      <c r="K499" s="81"/>
      <c r="L499" s="14"/>
      <c r="M499" s="15"/>
      <c r="N499" s="10"/>
      <c r="O499" s="10"/>
      <c r="P499" s="10"/>
      <c r="Q499" s="10"/>
      <c r="R499" s="10"/>
      <c r="S499" s="11"/>
      <c r="T499" s="11"/>
      <c r="U499" s="11"/>
      <c r="V499" s="11"/>
    </row>
    <row r="500" spans="4:22" s="1" customFormat="1" x14ac:dyDescent="0.25">
      <c r="D500" s="81"/>
      <c r="E500" s="81"/>
      <c r="F500" s="81"/>
      <c r="G500" s="81"/>
      <c r="H500" s="81"/>
      <c r="I500" s="81"/>
      <c r="J500" s="81"/>
      <c r="K500" s="81"/>
      <c r="L500" s="14"/>
      <c r="M500" s="15"/>
      <c r="N500" s="10"/>
      <c r="O500" s="10"/>
      <c r="P500" s="10"/>
      <c r="Q500" s="10"/>
      <c r="R500" s="10"/>
      <c r="S500" s="11"/>
      <c r="T500" s="11"/>
      <c r="U500" s="11"/>
      <c r="V500" s="11"/>
    </row>
    <row r="501" spans="4:22" s="1" customFormat="1" x14ac:dyDescent="0.25">
      <c r="D501" s="81"/>
      <c r="E501" s="81"/>
      <c r="F501" s="81"/>
      <c r="G501" s="81"/>
      <c r="H501" s="81"/>
      <c r="I501" s="81"/>
      <c r="J501" s="81"/>
      <c r="K501" s="81"/>
      <c r="L501" s="14"/>
      <c r="M501" s="15"/>
      <c r="N501" s="10"/>
      <c r="O501" s="10"/>
      <c r="P501" s="10"/>
      <c r="Q501" s="10"/>
      <c r="R501" s="10"/>
      <c r="S501" s="11"/>
      <c r="T501" s="11"/>
      <c r="U501" s="11"/>
      <c r="V501" s="11"/>
    </row>
    <row r="502" spans="4:22" s="1" customFormat="1" x14ac:dyDescent="0.25">
      <c r="D502" s="81"/>
      <c r="E502" s="81"/>
      <c r="F502" s="81"/>
      <c r="G502" s="81"/>
      <c r="H502" s="81"/>
      <c r="I502" s="81"/>
      <c r="J502" s="81"/>
      <c r="K502" s="81"/>
      <c r="L502" s="14"/>
      <c r="M502" s="15"/>
      <c r="N502" s="10"/>
      <c r="O502" s="10"/>
      <c r="P502" s="10"/>
      <c r="Q502" s="10"/>
      <c r="R502" s="10"/>
      <c r="S502" s="11"/>
      <c r="T502" s="11"/>
      <c r="U502" s="11"/>
      <c r="V502" s="11"/>
    </row>
    <row r="503" spans="4:22" s="1" customFormat="1" x14ac:dyDescent="0.25">
      <c r="D503" s="81"/>
      <c r="E503" s="81"/>
      <c r="F503" s="81"/>
      <c r="G503" s="81"/>
      <c r="H503" s="81"/>
      <c r="I503" s="81"/>
      <c r="J503" s="81"/>
      <c r="K503" s="81"/>
      <c r="L503" s="14"/>
      <c r="M503" s="15"/>
      <c r="N503" s="10"/>
      <c r="O503" s="10"/>
      <c r="P503" s="10"/>
      <c r="Q503" s="10"/>
      <c r="R503" s="10"/>
      <c r="S503" s="11"/>
      <c r="T503" s="11"/>
      <c r="U503" s="11"/>
      <c r="V503" s="11"/>
    </row>
    <row r="504" spans="4:22" s="1" customFormat="1" x14ac:dyDescent="0.25">
      <c r="D504" s="81"/>
      <c r="E504" s="81"/>
      <c r="F504" s="81"/>
      <c r="G504" s="81"/>
      <c r="H504" s="81"/>
      <c r="I504" s="81"/>
      <c r="J504" s="81"/>
      <c r="K504" s="81"/>
      <c r="L504" s="14"/>
      <c r="M504" s="15"/>
      <c r="N504" s="10"/>
      <c r="O504" s="10"/>
      <c r="P504" s="10"/>
      <c r="Q504" s="10"/>
      <c r="R504" s="10"/>
      <c r="S504" s="11"/>
      <c r="T504" s="11"/>
      <c r="U504" s="11"/>
      <c r="V504" s="11"/>
    </row>
    <row r="505" spans="4:22" s="1" customFormat="1" x14ac:dyDescent="0.25">
      <c r="D505" s="81"/>
      <c r="E505" s="81"/>
      <c r="F505" s="81"/>
      <c r="G505" s="81"/>
      <c r="H505" s="81"/>
      <c r="I505" s="81"/>
      <c r="J505" s="81"/>
      <c r="K505" s="81"/>
      <c r="L505" s="14"/>
      <c r="M505" s="15"/>
      <c r="N505" s="10"/>
      <c r="O505" s="10"/>
      <c r="P505" s="10"/>
      <c r="Q505" s="10"/>
      <c r="R505" s="10"/>
      <c r="S505" s="11"/>
      <c r="T505" s="11"/>
      <c r="U505" s="11"/>
      <c r="V505" s="11"/>
    </row>
    <row r="506" spans="4:22" s="1" customFormat="1" x14ac:dyDescent="0.25">
      <c r="D506" s="81"/>
      <c r="E506" s="81"/>
      <c r="F506" s="81"/>
      <c r="G506" s="81"/>
      <c r="H506" s="81"/>
      <c r="I506" s="81"/>
      <c r="J506" s="81"/>
      <c r="K506" s="81"/>
      <c r="L506" s="14"/>
      <c r="M506" s="15"/>
      <c r="N506" s="10"/>
      <c r="O506" s="10"/>
      <c r="P506" s="10"/>
      <c r="Q506" s="10"/>
      <c r="R506" s="10"/>
      <c r="S506" s="11"/>
      <c r="T506" s="11"/>
      <c r="U506" s="11"/>
      <c r="V506" s="11"/>
    </row>
    <row r="507" spans="4:22" s="1" customFormat="1" x14ac:dyDescent="0.25">
      <c r="D507" s="81"/>
      <c r="E507" s="81"/>
      <c r="F507" s="81"/>
      <c r="G507" s="81"/>
      <c r="H507" s="81"/>
      <c r="I507" s="81"/>
      <c r="J507" s="81"/>
      <c r="K507" s="81"/>
      <c r="L507" s="14"/>
      <c r="M507" s="15"/>
      <c r="N507" s="10"/>
      <c r="O507" s="10"/>
      <c r="P507" s="10"/>
      <c r="Q507" s="10"/>
      <c r="R507" s="10"/>
      <c r="S507" s="11"/>
      <c r="T507" s="11"/>
      <c r="U507" s="11"/>
      <c r="V507" s="11"/>
    </row>
    <row r="508" spans="4:22" s="1" customFormat="1" x14ac:dyDescent="0.25">
      <c r="D508" s="81"/>
      <c r="E508" s="81"/>
      <c r="F508" s="81"/>
      <c r="G508" s="81"/>
      <c r="H508" s="81"/>
      <c r="I508" s="81"/>
      <c r="J508" s="81"/>
      <c r="K508" s="81"/>
      <c r="L508" s="14"/>
      <c r="M508" s="15"/>
      <c r="N508" s="10"/>
      <c r="O508" s="10"/>
      <c r="P508" s="10"/>
      <c r="Q508" s="10"/>
      <c r="R508" s="10"/>
      <c r="S508" s="11"/>
      <c r="T508" s="11"/>
      <c r="U508" s="11"/>
      <c r="V508" s="11"/>
    </row>
    <row r="509" spans="4:22" s="1" customFormat="1" x14ac:dyDescent="0.25">
      <c r="D509" s="81"/>
      <c r="E509" s="81"/>
      <c r="F509" s="81"/>
      <c r="G509" s="81"/>
      <c r="H509" s="81"/>
      <c r="I509" s="81"/>
      <c r="J509" s="81"/>
      <c r="K509" s="81"/>
      <c r="L509" s="14"/>
      <c r="M509" s="15"/>
      <c r="N509" s="10"/>
      <c r="O509" s="10"/>
      <c r="P509" s="10"/>
      <c r="Q509" s="10"/>
      <c r="R509" s="10"/>
      <c r="S509" s="11"/>
      <c r="T509" s="11"/>
      <c r="U509" s="11"/>
      <c r="V509" s="11"/>
    </row>
    <row r="510" spans="4:22" s="1" customFormat="1" x14ac:dyDescent="0.25">
      <c r="D510" s="81"/>
      <c r="E510" s="81"/>
      <c r="F510" s="81"/>
      <c r="G510" s="81"/>
      <c r="H510" s="81"/>
      <c r="I510" s="81"/>
      <c r="J510" s="81"/>
      <c r="K510" s="81"/>
      <c r="L510" s="14"/>
      <c r="M510" s="15"/>
      <c r="N510" s="10"/>
      <c r="O510" s="10"/>
      <c r="P510" s="10"/>
      <c r="Q510" s="10"/>
      <c r="R510" s="10"/>
      <c r="S510" s="11"/>
      <c r="T510" s="11"/>
      <c r="U510" s="11"/>
      <c r="V510" s="11"/>
    </row>
    <row r="511" spans="4:22" s="1" customFormat="1" x14ac:dyDescent="0.25">
      <c r="D511" s="81"/>
      <c r="E511" s="81"/>
      <c r="F511" s="81"/>
      <c r="G511" s="81"/>
      <c r="H511" s="81"/>
      <c r="I511" s="81"/>
      <c r="J511" s="81"/>
      <c r="K511" s="81"/>
      <c r="L511" s="14"/>
      <c r="M511" s="15"/>
      <c r="N511" s="10"/>
      <c r="O511" s="10"/>
      <c r="P511" s="10"/>
      <c r="Q511" s="10"/>
      <c r="R511" s="10"/>
      <c r="S511" s="11"/>
      <c r="T511" s="11"/>
      <c r="U511" s="11"/>
      <c r="V511" s="11"/>
    </row>
    <row r="512" spans="4:22" s="1" customFormat="1" x14ac:dyDescent="0.25">
      <c r="D512" s="81"/>
      <c r="E512" s="81"/>
      <c r="F512" s="81"/>
      <c r="G512" s="81"/>
      <c r="H512" s="81"/>
      <c r="I512" s="81"/>
      <c r="J512" s="81"/>
      <c r="K512" s="81"/>
      <c r="L512" s="14"/>
      <c r="M512" s="15"/>
      <c r="N512" s="10"/>
      <c r="O512" s="10"/>
      <c r="P512" s="10"/>
      <c r="Q512" s="10"/>
      <c r="R512" s="10"/>
      <c r="S512" s="11"/>
      <c r="T512" s="11"/>
      <c r="U512" s="11"/>
      <c r="V512" s="11"/>
    </row>
    <row r="513" spans="4:22" s="1" customFormat="1" x14ac:dyDescent="0.25">
      <c r="D513" s="81"/>
      <c r="E513" s="81"/>
      <c r="F513" s="81"/>
      <c r="G513" s="81"/>
      <c r="H513" s="81"/>
      <c r="I513" s="81"/>
      <c r="J513" s="81"/>
      <c r="K513" s="81"/>
      <c r="L513" s="14"/>
      <c r="M513" s="15"/>
      <c r="N513" s="10"/>
      <c r="O513" s="10"/>
      <c r="P513" s="10"/>
      <c r="Q513" s="10"/>
      <c r="R513" s="10"/>
      <c r="S513" s="11"/>
      <c r="T513" s="11"/>
      <c r="U513" s="11"/>
      <c r="V513" s="11"/>
    </row>
    <row r="514" spans="4:22" s="1" customFormat="1" x14ac:dyDescent="0.25">
      <c r="D514" s="81"/>
      <c r="E514" s="81"/>
      <c r="F514" s="81"/>
      <c r="G514" s="81"/>
      <c r="H514" s="81"/>
      <c r="I514" s="81"/>
      <c r="J514" s="81"/>
      <c r="K514" s="81"/>
      <c r="L514" s="14"/>
      <c r="M514" s="15"/>
      <c r="N514" s="10"/>
      <c r="O514" s="10"/>
      <c r="P514" s="10"/>
      <c r="Q514" s="10"/>
      <c r="R514" s="10"/>
      <c r="S514" s="11"/>
      <c r="T514" s="11"/>
      <c r="U514" s="11"/>
      <c r="V514" s="11"/>
    </row>
    <row r="515" spans="4:22" s="1" customFormat="1" x14ac:dyDescent="0.25">
      <c r="D515" s="81"/>
      <c r="E515" s="81"/>
      <c r="F515" s="81"/>
      <c r="G515" s="81"/>
      <c r="H515" s="81"/>
      <c r="I515" s="81"/>
      <c r="J515" s="81"/>
      <c r="K515" s="81"/>
      <c r="L515" s="14"/>
      <c r="M515" s="15"/>
      <c r="N515" s="10"/>
      <c r="O515" s="10"/>
      <c r="P515" s="10"/>
      <c r="Q515" s="10"/>
      <c r="R515" s="10"/>
      <c r="S515" s="11"/>
      <c r="T515" s="11"/>
      <c r="U515" s="11"/>
      <c r="V515" s="11"/>
    </row>
    <row r="516" spans="4:22" s="1" customFormat="1" x14ac:dyDescent="0.25">
      <c r="D516" s="81"/>
      <c r="E516" s="81"/>
      <c r="F516" s="81"/>
      <c r="G516" s="81"/>
      <c r="H516" s="81"/>
      <c r="I516" s="81"/>
      <c r="J516" s="81"/>
      <c r="K516" s="81"/>
      <c r="L516" s="14"/>
      <c r="M516" s="15"/>
      <c r="N516" s="10"/>
      <c r="O516" s="10"/>
      <c r="P516" s="10"/>
      <c r="Q516" s="10"/>
      <c r="R516" s="10"/>
      <c r="S516" s="11"/>
      <c r="T516" s="11"/>
      <c r="U516" s="11"/>
      <c r="V516" s="11"/>
    </row>
    <row r="517" spans="4:22" s="1" customFormat="1" x14ac:dyDescent="0.25">
      <c r="D517" s="81"/>
      <c r="E517" s="81"/>
      <c r="F517" s="81"/>
      <c r="G517" s="81"/>
      <c r="H517" s="81"/>
      <c r="I517" s="81"/>
      <c r="J517" s="81"/>
      <c r="K517" s="81"/>
      <c r="L517" s="14"/>
      <c r="M517" s="15"/>
      <c r="N517" s="10"/>
      <c r="O517" s="10"/>
      <c r="P517" s="10"/>
      <c r="Q517" s="10"/>
      <c r="R517" s="10"/>
      <c r="S517" s="11"/>
      <c r="T517" s="11"/>
      <c r="U517" s="11"/>
      <c r="V517" s="11"/>
    </row>
    <row r="518" spans="4:22" s="1" customFormat="1" x14ac:dyDescent="0.25">
      <c r="D518" s="81"/>
      <c r="E518" s="81"/>
      <c r="F518" s="81"/>
      <c r="G518" s="81"/>
      <c r="H518" s="81"/>
      <c r="I518" s="81"/>
      <c r="J518" s="81"/>
      <c r="K518" s="81"/>
      <c r="L518" s="14"/>
      <c r="M518" s="15"/>
      <c r="N518" s="10"/>
      <c r="O518" s="10"/>
      <c r="P518" s="10"/>
      <c r="Q518" s="10"/>
      <c r="R518" s="10"/>
      <c r="S518" s="11"/>
      <c r="T518" s="11"/>
      <c r="U518" s="11"/>
      <c r="V518" s="11"/>
    </row>
    <row r="519" spans="4:22" s="1" customFormat="1" x14ac:dyDescent="0.25">
      <c r="D519" s="81"/>
      <c r="E519" s="81"/>
      <c r="F519" s="81"/>
      <c r="G519" s="81"/>
      <c r="H519" s="81"/>
      <c r="I519" s="81"/>
      <c r="J519" s="81"/>
      <c r="K519" s="81"/>
      <c r="L519" s="14"/>
      <c r="M519" s="15"/>
      <c r="N519" s="10"/>
      <c r="O519" s="10"/>
      <c r="P519" s="10"/>
      <c r="Q519" s="10"/>
      <c r="R519" s="10"/>
      <c r="S519" s="11"/>
      <c r="T519" s="11"/>
      <c r="U519" s="11"/>
      <c r="V519" s="11"/>
    </row>
    <row r="520" spans="4:22" s="1" customFormat="1" x14ac:dyDescent="0.25">
      <c r="D520" s="81"/>
      <c r="E520" s="81"/>
      <c r="F520" s="81"/>
      <c r="G520" s="81"/>
      <c r="H520" s="81"/>
      <c r="I520" s="81"/>
      <c r="J520" s="81"/>
      <c r="K520" s="81"/>
      <c r="L520" s="14"/>
      <c r="M520" s="15"/>
      <c r="N520" s="10"/>
      <c r="O520" s="10"/>
      <c r="P520" s="10"/>
      <c r="Q520" s="10"/>
      <c r="R520" s="10"/>
      <c r="S520" s="11"/>
      <c r="T520" s="11"/>
      <c r="U520" s="11"/>
      <c r="V520" s="11"/>
    </row>
    <row r="521" spans="4:22" s="1" customFormat="1" x14ac:dyDescent="0.25">
      <c r="D521" s="81"/>
      <c r="E521" s="81"/>
      <c r="F521" s="81"/>
      <c r="G521" s="81"/>
      <c r="H521" s="81"/>
      <c r="I521" s="81"/>
      <c r="J521" s="81"/>
      <c r="K521" s="81"/>
      <c r="L521" s="14"/>
      <c r="M521" s="15"/>
      <c r="N521" s="10"/>
      <c r="O521" s="10"/>
      <c r="P521" s="10"/>
      <c r="Q521" s="10"/>
      <c r="R521" s="10"/>
      <c r="S521" s="11"/>
      <c r="T521" s="11"/>
      <c r="U521" s="11"/>
      <c r="V521" s="11"/>
    </row>
    <row r="522" spans="4:22" s="1" customFormat="1" x14ac:dyDescent="0.25">
      <c r="D522" s="81"/>
      <c r="E522" s="81"/>
      <c r="F522" s="81"/>
      <c r="G522" s="81"/>
      <c r="H522" s="81"/>
      <c r="I522" s="81"/>
      <c r="J522" s="81"/>
      <c r="K522" s="81"/>
      <c r="L522" s="14"/>
      <c r="M522" s="15"/>
      <c r="N522" s="10"/>
      <c r="O522" s="10"/>
      <c r="P522" s="10"/>
      <c r="Q522" s="10"/>
      <c r="R522" s="10"/>
      <c r="S522" s="11"/>
      <c r="T522" s="11"/>
      <c r="U522" s="11"/>
      <c r="V522" s="11"/>
    </row>
    <row r="523" spans="4:22" s="1" customFormat="1" x14ac:dyDescent="0.25">
      <c r="D523" s="81"/>
      <c r="E523" s="81"/>
      <c r="F523" s="81"/>
      <c r="G523" s="81"/>
      <c r="H523" s="81"/>
      <c r="I523" s="81"/>
      <c r="J523" s="81"/>
      <c r="K523" s="81"/>
      <c r="L523" s="14"/>
      <c r="M523" s="15"/>
      <c r="N523" s="10"/>
      <c r="O523" s="10"/>
      <c r="P523" s="10"/>
      <c r="Q523" s="10"/>
      <c r="R523" s="10"/>
      <c r="S523" s="11"/>
      <c r="T523" s="11"/>
      <c r="U523" s="11"/>
      <c r="V523" s="11"/>
    </row>
    <row r="524" spans="4:22" s="1" customFormat="1" x14ac:dyDescent="0.25">
      <c r="D524" s="81"/>
      <c r="E524" s="81"/>
      <c r="F524" s="81"/>
      <c r="G524" s="81"/>
      <c r="H524" s="81"/>
      <c r="I524" s="81"/>
      <c r="J524" s="81"/>
      <c r="K524" s="81"/>
      <c r="L524" s="14"/>
      <c r="M524" s="15"/>
      <c r="N524" s="10"/>
      <c r="O524" s="10"/>
      <c r="P524" s="10"/>
      <c r="Q524" s="10"/>
      <c r="R524" s="10"/>
      <c r="S524" s="11"/>
      <c r="T524" s="11"/>
      <c r="U524" s="11"/>
      <c r="V524" s="11"/>
    </row>
    <row r="525" spans="4:22" s="1" customFormat="1" x14ac:dyDescent="0.25">
      <c r="D525" s="81"/>
      <c r="E525" s="81"/>
      <c r="F525" s="81"/>
      <c r="G525" s="81"/>
      <c r="H525" s="81"/>
      <c r="I525" s="81"/>
      <c r="J525" s="81"/>
      <c r="K525" s="81"/>
      <c r="L525" s="14"/>
      <c r="M525" s="15"/>
      <c r="N525" s="10"/>
      <c r="O525" s="10"/>
      <c r="P525" s="10"/>
      <c r="Q525" s="10"/>
      <c r="R525" s="10"/>
      <c r="S525" s="11"/>
      <c r="T525" s="11"/>
      <c r="U525" s="11"/>
      <c r="V525" s="11"/>
    </row>
    <row r="526" spans="4:22" s="1" customFormat="1" x14ac:dyDescent="0.25">
      <c r="D526" s="81"/>
      <c r="E526" s="81"/>
      <c r="F526" s="81"/>
      <c r="G526" s="81"/>
      <c r="H526" s="81"/>
      <c r="I526" s="81"/>
      <c r="J526" s="81"/>
      <c r="K526" s="81"/>
      <c r="L526" s="14"/>
      <c r="M526" s="15"/>
      <c r="N526" s="10"/>
      <c r="O526" s="10"/>
      <c r="P526" s="10"/>
      <c r="Q526" s="10"/>
      <c r="R526" s="10"/>
      <c r="S526" s="11"/>
      <c r="T526" s="11"/>
      <c r="U526" s="11"/>
      <c r="V526" s="11"/>
    </row>
    <row r="527" spans="4:22" s="1" customFormat="1" x14ac:dyDescent="0.25">
      <c r="D527" s="81"/>
      <c r="E527" s="81"/>
      <c r="F527" s="81"/>
      <c r="G527" s="81"/>
      <c r="H527" s="81"/>
      <c r="I527" s="81"/>
      <c r="J527" s="81"/>
      <c r="K527" s="81"/>
      <c r="L527" s="14"/>
      <c r="M527" s="15"/>
      <c r="N527" s="10"/>
      <c r="O527" s="10"/>
      <c r="P527" s="10"/>
      <c r="Q527" s="10"/>
      <c r="R527" s="10"/>
      <c r="S527" s="11"/>
      <c r="T527" s="11"/>
      <c r="U527" s="11"/>
      <c r="V527" s="11"/>
    </row>
    <row r="528" spans="4:22" s="1" customFormat="1" x14ac:dyDescent="0.25">
      <c r="D528" s="81"/>
      <c r="E528" s="81"/>
      <c r="F528" s="81"/>
      <c r="G528" s="81"/>
      <c r="H528" s="81"/>
      <c r="I528" s="81"/>
      <c r="J528" s="81"/>
      <c r="K528" s="81"/>
      <c r="L528" s="14"/>
      <c r="M528" s="15"/>
      <c r="N528" s="10"/>
      <c r="O528" s="10"/>
      <c r="P528" s="10"/>
      <c r="Q528" s="10"/>
      <c r="R528" s="10"/>
      <c r="S528" s="11"/>
      <c r="T528" s="11"/>
      <c r="U528" s="11"/>
      <c r="V528" s="11"/>
    </row>
    <row r="529" spans="4:22" s="1" customFormat="1" x14ac:dyDescent="0.25">
      <c r="D529" s="81"/>
      <c r="E529" s="81"/>
      <c r="F529" s="81"/>
      <c r="G529" s="81"/>
      <c r="H529" s="81"/>
      <c r="I529" s="81"/>
      <c r="J529" s="81"/>
      <c r="K529" s="81"/>
      <c r="L529" s="14"/>
      <c r="M529" s="15"/>
      <c r="N529" s="10"/>
      <c r="O529" s="10"/>
      <c r="P529" s="10"/>
      <c r="Q529" s="10"/>
      <c r="R529" s="10"/>
      <c r="S529" s="11"/>
      <c r="T529" s="11"/>
      <c r="U529" s="11"/>
      <c r="V529" s="11"/>
    </row>
    <row r="530" spans="4:22" s="1" customFormat="1" x14ac:dyDescent="0.25">
      <c r="D530" s="81"/>
      <c r="E530" s="81"/>
      <c r="F530" s="81"/>
      <c r="G530" s="81"/>
      <c r="H530" s="81"/>
      <c r="I530" s="81"/>
      <c r="J530" s="81"/>
      <c r="K530" s="81"/>
      <c r="L530" s="14"/>
      <c r="M530" s="15"/>
      <c r="N530" s="10"/>
      <c r="O530" s="10"/>
      <c r="P530" s="10"/>
      <c r="Q530" s="10"/>
      <c r="R530" s="10"/>
      <c r="S530" s="11"/>
      <c r="T530" s="11"/>
      <c r="U530" s="11"/>
      <c r="V530" s="11"/>
    </row>
    <row r="531" spans="4:22" s="1" customFormat="1" x14ac:dyDescent="0.25">
      <c r="D531" s="81"/>
      <c r="E531" s="81"/>
      <c r="F531" s="81"/>
      <c r="G531" s="81"/>
      <c r="H531" s="81"/>
      <c r="I531" s="81"/>
      <c r="J531" s="81"/>
      <c r="K531" s="81"/>
      <c r="L531" s="14"/>
      <c r="M531" s="15"/>
      <c r="N531" s="10"/>
      <c r="O531" s="10"/>
      <c r="P531" s="10"/>
      <c r="Q531" s="10"/>
      <c r="R531" s="10"/>
      <c r="S531" s="11"/>
      <c r="T531" s="11"/>
      <c r="U531" s="11"/>
      <c r="V531" s="11"/>
    </row>
    <row r="532" spans="4:22" s="1" customFormat="1" x14ac:dyDescent="0.25">
      <c r="D532" s="81"/>
      <c r="E532" s="81"/>
      <c r="F532" s="81"/>
      <c r="G532" s="81"/>
      <c r="H532" s="81"/>
      <c r="I532" s="81"/>
      <c r="J532" s="81"/>
      <c r="K532" s="81"/>
      <c r="L532" s="14"/>
      <c r="M532" s="15"/>
      <c r="N532" s="10"/>
      <c r="O532" s="10"/>
      <c r="P532" s="10"/>
      <c r="Q532" s="10"/>
      <c r="R532" s="10"/>
      <c r="S532" s="11"/>
      <c r="T532" s="11"/>
      <c r="U532" s="11"/>
      <c r="V532" s="11"/>
    </row>
    <row r="533" spans="4:22" s="1" customFormat="1" x14ac:dyDescent="0.25">
      <c r="D533" s="81"/>
      <c r="E533" s="81"/>
      <c r="F533" s="81"/>
      <c r="G533" s="81"/>
      <c r="H533" s="81"/>
      <c r="I533" s="81"/>
      <c r="J533" s="81"/>
      <c r="K533" s="81"/>
      <c r="L533" s="14"/>
      <c r="M533" s="15"/>
      <c r="N533" s="10"/>
      <c r="O533" s="10"/>
      <c r="P533" s="10"/>
      <c r="Q533" s="10"/>
      <c r="R533" s="10"/>
      <c r="S533" s="11"/>
      <c r="T533" s="11"/>
      <c r="U533" s="11"/>
      <c r="V533" s="11"/>
    </row>
    <row r="534" spans="4:22" s="1" customFormat="1" x14ac:dyDescent="0.25">
      <c r="D534" s="81"/>
      <c r="E534" s="81"/>
      <c r="F534" s="81"/>
      <c r="G534" s="81"/>
      <c r="H534" s="81"/>
      <c r="I534" s="81"/>
      <c r="J534" s="81"/>
      <c r="K534" s="81"/>
      <c r="L534" s="14"/>
      <c r="M534" s="15"/>
      <c r="N534" s="10"/>
      <c r="O534" s="10"/>
      <c r="P534" s="10"/>
      <c r="Q534" s="10"/>
      <c r="R534" s="10"/>
      <c r="S534" s="11"/>
      <c r="T534" s="11"/>
      <c r="U534" s="11"/>
      <c r="V534" s="11"/>
    </row>
    <row r="535" spans="4:22" s="1" customFormat="1" x14ac:dyDescent="0.25">
      <c r="D535" s="81"/>
      <c r="E535" s="81"/>
      <c r="F535" s="81"/>
      <c r="G535" s="81"/>
      <c r="H535" s="81"/>
      <c r="I535" s="81"/>
      <c r="J535" s="81"/>
      <c r="K535" s="81"/>
      <c r="L535" s="14"/>
      <c r="M535" s="15"/>
      <c r="N535" s="10"/>
      <c r="O535" s="10"/>
      <c r="P535" s="10"/>
      <c r="Q535" s="10"/>
      <c r="R535" s="10"/>
      <c r="S535" s="11"/>
      <c r="T535" s="11"/>
      <c r="U535" s="11"/>
      <c r="V535" s="11"/>
    </row>
    <row r="536" spans="4:22" s="1" customFormat="1" x14ac:dyDescent="0.25">
      <c r="D536" s="81"/>
      <c r="E536" s="81"/>
      <c r="F536" s="81"/>
      <c r="G536" s="81"/>
      <c r="H536" s="81"/>
      <c r="I536" s="81"/>
      <c r="J536" s="81"/>
      <c r="K536" s="81"/>
      <c r="L536" s="14"/>
      <c r="M536" s="15"/>
      <c r="N536" s="10"/>
      <c r="O536" s="10"/>
      <c r="P536" s="10"/>
      <c r="Q536" s="10"/>
      <c r="R536" s="10"/>
      <c r="S536" s="11"/>
      <c r="T536" s="11"/>
      <c r="U536" s="11"/>
      <c r="V536" s="11"/>
    </row>
    <row r="537" spans="4:22" s="1" customFormat="1" x14ac:dyDescent="0.25">
      <c r="D537" s="81"/>
      <c r="E537" s="81"/>
      <c r="F537" s="81"/>
      <c r="G537" s="81"/>
      <c r="H537" s="81"/>
      <c r="I537" s="81"/>
      <c r="J537" s="81"/>
      <c r="K537" s="81"/>
      <c r="L537" s="14"/>
      <c r="M537" s="15"/>
      <c r="N537" s="10"/>
      <c r="O537" s="10"/>
      <c r="P537" s="10"/>
      <c r="Q537" s="10"/>
      <c r="R537" s="10"/>
      <c r="S537" s="11"/>
      <c r="T537" s="11"/>
      <c r="U537" s="11"/>
      <c r="V537" s="11"/>
    </row>
    <row r="538" spans="4:22" s="1" customFormat="1" x14ac:dyDescent="0.25">
      <c r="D538" s="81"/>
      <c r="E538" s="81"/>
      <c r="F538" s="81"/>
      <c r="G538" s="81"/>
      <c r="H538" s="81"/>
      <c r="I538" s="81"/>
      <c r="J538" s="81"/>
      <c r="K538" s="81"/>
      <c r="L538" s="14"/>
      <c r="M538" s="15"/>
      <c r="N538" s="10"/>
      <c r="O538" s="10"/>
      <c r="P538" s="10"/>
      <c r="Q538" s="10"/>
      <c r="R538" s="10"/>
      <c r="S538" s="11"/>
      <c r="T538" s="11"/>
      <c r="U538" s="11"/>
      <c r="V538" s="11"/>
    </row>
    <row r="539" spans="4:22" s="1" customFormat="1" x14ac:dyDescent="0.25">
      <c r="D539" s="81"/>
      <c r="E539" s="81"/>
      <c r="F539" s="81"/>
      <c r="G539" s="81"/>
      <c r="H539" s="81"/>
      <c r="I539" s="81"/>
      <c r="J539" s="81"/>
      <c r="K539" s="81"/>
      <c r="L539" s="14"/>
      <c r="M539" s="15"/>
      <c r="N539" s="10"/>
      <c r="O539" s="10"/>
      <c r="P539" s="10"/>
      <c r="Q539" s="10"/>
      <c r="R539" s="10"/>
      <c r="S539" s="11"/>
      <c r="T539" s="11"/>
      <c r="U539" s="11"/>
      <c r="V539" s="11"/>
    </row>
    <row r="540" spans="4:22" s="1" customFormat="1" x14ac:dyDescent="0.25">
      <c r="D540" s="81"/>
      <c r="E540" s="81"/>
      <c r="F540" s="81"/>
      <c r="G540" s="81"/>
      <c r="H540" s="81"/>
      <c r="I540" s="81"/>
      <c r="J540" s="81"/>
      <c r="K540" s="81"/>
      <c r="L540" s="14"/>
      <c r="M540" s="15"/>
      <c r="N540" s="10"/>
      <c r="O540" s="10"/>
      <c r="P540" s="10"/>
      <c r="Q540" s="10"/>
      <c r="R540" s="10"/>
      <c r="S540" s="11"/>
      <c r="T540" s="11"/>
      <c r="U540" s="11"/>
      <c r="V540" s="11"/>
    </row>
    <row r="541" spans="4:22" s="1" customFormat="1" x14ac:dyDescent="0.25">
      <c r="D541" s="81"/>
      <c r="E541" s="81"/>
      <c r="F541" s="81"/>
      <c r="G541" s="81"/>
      <c r="H541" s="81"/>
      <c r="I541" s="81"/>
      <c r="J541" s="81"/>
      <c r="K541" s="81"/>
      <c r="L541" s="14"/>
      <c r="M541" s="15"/>
      <c r="N541" s="10"/>
      <c r="O541" s="10"/>
      <c r="P541" s="10"/>
      <c r="Q541" s="10"/>
      <c r="R541" s="10"/>
      <c r="S541" s="11"/>
      <c r="T541" s="11"/>
      <c r="U541" s="11"/>
      <c r="V541" s="11"/>
    </row>
    <row r="542" spans="4:22" s="1" customFormat="1" x14ac:dyDescent="0.25">
      <c r="D542" s="81"/>
      <c r="E542" s="81"/>
      <c r="F542" s="81"/>
      <c r="G542" s="81"/>
      <c r="H542" s="81"/>
      <c r="I542" s="81"/>
      <c r="J542" s="81"/>
      <c r="K542" s="81"/>
      <c r="L542" s="14"/>
      <c r="M542" s="15"/>
      <c r="N542" s="10"/>
      <c r="O542" s="10"/>
      <c r="P542" s="10"/>
      <c r="Q542" s="10"/>
      <c r="R542" s="10"/>
      <c r="S542" s="11"/>
      <c r="T542" s="11"/>
      <c r="U542" s="11"/>
      <c r="V542" s="11"/>
    </row>
    <row r="543" spans="4:22" s="1" customFormat="1" x14ac:dyDescent="0.25">
      <c r="D543" s="81"/>
      <c r="E543" s="81"/>
      <c r="F543" s="81"/>
      <c r="G543" s="81"/>
      <c r="H543" s="81"/>
      <c r="I543" s="81"/>
      <c r="J543" s="81"/>
      <c r="K543" s="81"/>
      <c r="L543" s="14"/>
      <c r="M543" s="15"/>
      <c r="N543" s="10"/>
      <c r="O543" s="10"/>
      <c r="P543" s="10"/>
      <c r="Q543" s="10"/>
      <c r="R543" s="10"/>
      <c r="S543" s="11"/>
      <c r="T543" s="11"/>
      <c r="U543" s="11"/>
      <c r="V543" s="11"/>
    </row>
    <row r="544" spans="4:22" s="1" customFormat="1" x14ac:dyDescent="0.25">
      <c r="D544" s="81"/>
      <c r="E544" s="81"/>
      <c r="F544" s="81"/>
      <c r="G544" s="81"/>
      <c r="H544" s="81"/>
      <c r="I544" s="81"/>
      <c r="J544" s="81"/>
      <c r="K544" s="81"/>
      <c r="L544" s="14"/>
      <c r="M544" s="15"/>
      <c r="N544" s="10"/>
      <c r="O544" s="10"/>
      <c r="P544" s="10"/>
      <c r="Q544" s="10"/>
      <c r="R544" s="10"/>
      <c r="S544" s="11"/>
      <c r="T544" s="11"/>
      <c r="U544" s="11"/>
      <c r="V544" s="11"/>
    </row>
    <row r="545" spans="4:22" s="1" customFormat="1" x14ac:dyDescent="0.25">
      <c r="D545" s="81"/>
      <c r="E545" s="81"/>
      <c r="F545" s="81"/>
      <c r="G545" s="81"/>
      <c r="H545" s="81"/>
      <c r="I545" s="81"/>
      <c r="J545" s="81"/>
      <c r="K545" s="81"/>
      <c r="L545" s="14"/>
      <c r="M545" s="15"/>
      <c r="N545" s="10"/>
      <c r="O545" s="10"/>
      <c r="P545" s="10"/>
      <c r="Q545" s="10"/>
      <c r="R545" s="10"/>
      <c r="S545" s="11"/>
      <c r="T545" s="11"/>
      <c r="U545" s="11"/>
      <c r="V545" s="11"/>
    </row>
    <row r="546" spans="4:22" s="1" customFormat="1" x14ac:dyDescent="0.25">
      <c r="D546" s="81"/>
      <c r="E546" s="81"/>
      <c r="F546" s="81"/>
      <c r="G546" s="81"/>
      <c r="H546" s="81"/>
      <c r="I546" s="81"/>
      <c r="J546" s="81"/>
      <c r="K546" s="81"/>
      <c r="L546" s="14"/>
      <c r="M546" s="15"/>
      <c r="N546" s="10"/>
      <c r="O546" s="10"/>
      <c r="P546" s="10"/>
      <c r="Q546" s="10"/>
      <c r="R546" s="10"/>
      <c r="S546" s="11"/>
      <c r="T546" s="11"/>
      <c r="U546" s="11"/>
      <c r="V546" s="11"/>
    </row>
    <row r="547" spans="4:22" s="1" customFormat="1" x14ac:dyDescent="0.25">
      <c r="D547" s="81"/>
      <c r="E547" s="81"/>
      <c r="F547" s="81"/>
      <c r="G547" s="81"/>
      <c r="H547" s="81"/>
      <c r="I547" s="81"/>
      <c r="J547" s="81"/>
      <c r="K547" s="81"/>
      <c r="L547" s="14"/>
      <c r="M547" s="15"/>
      <c r="N547" s="10"/>
      <c r="O547" s="10"/>
      <c r="P547" s="10"/>
      <c r="Q547" s="10"/>
      <c r="R547" s="10"/>
      <c r="S547" s="11"/>
      <c r="T547" s="11"/>
      <c r="U547" s="11"/>
      <c r="V547" s="11"/>
    </row>
    <row r="548" spans="4:22" s="1" customFormat="1" x14ac:dyDescent="0.25">
      <c r="D548" s="81"/>
      <c r="E548" s="81"/>
      <c r="F548" s="81"/>
      <c r="G548" s="81"/>
      <c r="H548" s="81"/>
      <c r="I548" s="81"/>
      <c r="J548" s="81"/>
      <c r="K548" s="81"/>
      <c r="L548" s="14"/>
      <c r="M548" s="15"/>
      <c r="N548" s="10"/>
      <c r="O548" s="10"/>
      <c r="P548" s="10"/>
      <c r="Q548" s="10"/>
      <c r="R548" s="10"/>
      <c r="S548" s="11"/>
      <c r="T548" s="11"/>
      <c r="U548" s="11"/>
      <c r="V548" s="11"/>
    </row>
    <row r="549" spans="4:22" s="1" customFormat="1" x14ac:dyDescent="0.25">
      <c r="D549" s="81"/>
      <c r="E549" s="81"/>
      <c r="F549" s="81"/>
      <c r="G549" s="81"/>
      <c r="H549" s="81"/>
      <c r="I549" s="81"/>
      <c r="J549" s="81"/>
      <c r="K549" s="81"/>
      <c r="L549" s="14"/>
      <c r="M549" s="15"/>
      <c r="N549" s="10"/>
      <c r="O549" s="10"/>
      <c r="P549" s="10"/>
      <c r="Q549" s="10"/>
      <c r="R549" s="10"/>
      <c r="S549" s="11"/>
      <c r="T549" s="11"/>
      <c r="U549" s="11"/>
      <c r="V549" s="11"/>
    </row>
    <row r="550" spans="4:22" s="1" customFormat="1" x14ac:dyDescent="0.25">
      <c r="D550" s="81"/>
      <c r="E550" s="81"/>
      <c r="F550" s="81"/>
      <c r="G550" s="81"/>
      <c r="H550" s="81"/>
      <c r="I550" s="81"/>
      <c r="J550" s="81"/>
      <c r="K550" s="81"/>
      <c r="L550" s="14"/>
      <c r="M550" s="15"/>
      <c r="N550" s="10"/>
      <c r="O550" s="10"/>
      <c r="P550" s="10"/>
      <c r="Q550" s="10"/>
      <c r="R550" s="10"/>
      <c r="S550" s="11"/>
      <c r="T550" s="11"/>
      <c r="U550" s="11"/>
      <c r="V550" s="11"/>
    </row>
    <row r="551" spans="4:22" s="1" customFormat="1" x14ac:dyDescent="0.25">
      <c r="D551" s="81"/>
      <c r="E551" s="81"/>
      <c r="F551" s="81"/>
      <c r="G551" s="81"/>
      <c r="H551" s="81"/>
      <c r="I551" s="81"/>
      <c r="J551" s="81"/>
      <c r="K551" s="81"/>
      <c r="L551" s="14"/>
      <c r="M551" s="15"/>
      <c r="N551" s="10"/>
      <c r="O551" s="10"/>
      <c r="P551" s="10"/>
      <c r="Q551" s="10"/>
      <c r="R551" s="10"/>
      <c r="S551" s="11"/>
      <c r="T551" s="11"/>
      <c r="U551" s="11"/>
      <c r="V551" s="11"/>
    </row>
    <row r="552" spans="4:22" s="1" customFormat="1" x14ac:dyDescent="0.25">
      <c r="D552" s="81"/>
      <c r="E552" s="81"/>
      <c r="F552" s="81"/>
      <c r="G552" s="81"/>
      <c r="H552" s="81"/>
      <c r="I552" s="81"/>
      <c r="J552" s="81"/>
      <c r="K552" s="81"/>
      <c r="L552" s="14"/>
      <c r="M552" s="15"/>
      <c r="N552" s="10"/>
      <c r="O552" s="10"/>
      <c r="P552" s="10"/>
      <c r="Q552" s="10"/>
      <c r="R552" s="10"/>
      <c r="S552" s="11"/>
      <c r="T552" s="11"/>
      <c r="U552" s="11"/>
      <c r="V552" s="11"/>
    </row>
    <row r="553" spans="4:22" s="1" customFormat="1" x14ac:dyDescent="0.25">
      <c r="D553" s="81"/>
      <c r="E553" s="81"/>
      <c r="F553" s="81"/>
      <c r="G553" s="81"/>
      <c r="H553" s="81"/>
      <c r="I553" s="81"/>
      <c r="J553" s="81"/>
      <c r="K553" s="81"/>
      <c r="L553" s="14"/>
      <c r="M553" s="15"/>
      <c r="N553" s="10"/>
      <c r="O553" s="10"/>
      <c r="P553" s="10"/>
      <c r="Q553" s="10"/>
      <c r="R553" s="10"/>
      <c r="S553" s="11"/>
      <c r="T553" s="11"/>
      <c r="U553" s="11"/>
      <c r="V553" s="11"/>
    </row>
    <row r="554" spans="4:22" s="1" customFormat="1" x14ac:dyDescent="0.25">
      <c r="D554" s="81"/>
      <c r="E554" s="81"/>
      <c r="F554" s="81"/>
      <c r="G554" s="81"/>
      <c r="H554" s="81"/>
      <c r="I554" s="81"/>
      <c r="J554" s="81"/>
      <c r="K554" s="81"/>
      <c r="L554" s="14"/>
      <c r="M554" s="15"/>
      <c r="N554" s="10"/>
      <c r="O554" s="10"/>
      <c r="P554" s="10"/>
      <c r="Q554" s="10"/>
      <c r="R554" s="10"/>
      <c r="S554" s="11"/>
      <c r="T554" s="11"/>
      <c r="U554" s="11"/>
      <c r="V554" s="11"/>
    </row>
    <row r="555" spans="4:22" s="1" customFormat="1" x14ac:dyDescent="0.25">
      <c r="D555" s="81"/>
      <c r="E555" s="81"/>
      <c r="F555" s="81"/>
      <c r="G555" s="81"/>
      <c r="H555" s="81"/>
      <c r="I555" s="81"/>
      <c r="J555" s="81"/>
      <c r="K555" s="81"/>
      <c r="L555" s="14"/>
      <c r="M555" s="15"/>
      <c r="N555" s="10"/>
      <c r="O555" s="10"/>
      <c r="P555" s="10"/>
      <c r="Q555" s="10"/>
      <c r="R555" s="10"/>
      <c r="S555" s="11"/>
      <c r="T555" s="11"/>
      <c r="U555" s="11"/>
      <c r="V555" s="11"/>
    </row>
    <row r="556" spans="4:22" s="1" customFormat="1" x14ac:dyDescent="0.25">
      <c r="D556" s="81"/>
      <c r="E556" s="81"/>
      <c r="F556" s="81"/>
      <c r="G556" s="81"/>
      <c r="H556" s="81"/>
      <c r="I556" s="81"/>
      <c r="J556" s="81"/>
      <c r="K556" s="81"/>
      <c r="L556" s="14"/>
      <c r="M556" s="15"/>
      <c r="N556" s="10"/>
      <c r="O556" s="10"/>
      <c r="P556" s="10"/>
      <c r="Q556" s="10"/>
      <c r="R556" s="10"/>
      <c r="S556" s="11"/>
      <c r="T556" s="11"/>
      <c r="U556" s="11"/>
      <c r="V556" s="11"/>
    </row>
    <row r="557" spans="4:22" s="1" customFormat="1" x14ac:dyDescent="0.25">
      <c r="D557" s="81"/>
      <c r="E557" s="81"/>
      <c r="F557" s="81"/>
      <c r="G557" s="81"/>
      <c r="H557" s="81"/>
      <c r="I557" s="81"/>
      <c r="J557" s="81"/>
      <c r="K557" s="81"/>
      <c r="L557" s="14"/>
      <c r="M557" s="15"/>
      <c r="N557" s="10"/>
      <c r="O557" s="10"/>
      <c r="P557" s="10"/>
      <c r="Q557" s="10"/>
      <c r="R557" s="10"/>
      <c r="S557" s="11"/>
      <c r="T557" s="11"/>
      <c r="U557" s="11"/>
      <c r="V557" s="11"/>
    </row>
    <row r="558" spans="4:22" s="1" customFormat="1" x14ac:dyDescent="0.25">
      <c r="D558" s="81"/>
      <c r="E558" s="81"/>
      <c r="F558" s="81"/>
      <c r="G558" s="81"/>
      <c r="H558" s="81"/>
      <c r="I558" s="81"/>
      <c r="J558" s="81"/>
      <c r="K558" s="81"/>
      <c r="L558" s="14"/>
      <c r="M558" s="15"/>
      <c r="N558" s="10"/>
      <c r="O558" s="10"/>
      <c r="P558" s="10"/>
      <c r="Q558" s="10"/>
      <c r="R558" s="10"/>
      <c r="S558" s="11"/>
      <c r="T558" s="11"/>
      <c r="U558" s="11"/>
      <c r="V558" s="11"/>
    </row>
    <row r="559" spans="4:22" s="1" customFormat="1" x14ac:dyDescent="0.25">
      <c r="D559" s="81"/>
      <c r="E559" s="81"/>
      <c r="F559" s="81"/>
      <c r="G559" s="81"/>
      <c r="H559" s="81"/>
      <c r="I559" s="81"/>
      <c r="J559" s="81"/>
      <c r="K559" s="81"/>
      <c r="L559" s="14"/>
      <c r="M559" s="15"/>
      <c r="N559" s="10"/>
      <c r="O559" s="10"/>
      <c r="P559" s="10"/>
      <c r="Q559" s="10"/>
      <c r="R559" s="10"/>
      <c r="S559" s="11"/>
      <c r="T559" s="11"/>
      <c r="U559" s="11"/>
      <c r="V559" s="11"/>
    </row>
    <row r="560" spans="4:22" s="1" customFormat="1" x14ac:dyDescent="0.25">
      <c r="D560" s="81"/>
      <c r="E560" s="81"/>
      <c r="F560" s="81"/>
      <c r="G560" s="81"/>
      <c r="H560" s="81"/>
      <c r="I560" s="81"/>
      <c r="J560" s="81"/>
      <c r="K560" s="81"/>
      <c r="L560" s="14"/>
      <c r="M560" s="15"/>
      <c r="N560" s="10"/>
      <c r="O560" s="10"/>
      <c r="P560" s="10"/>
      <c r="Q560" s="10"/>
      <c r="R560" s="10"/>
      <c r="S560" s="11"/>
      <c r="T560" s="11"/>
      <c r="U560" s="11"/>
      <c r="V560" s="11"/>
    </row>
    <row r="561" spans="4:22" s="1" customFormat="1" x14ac:dyDescent="0.25">
      <c r="D561" s="81"/>
      <c r="E561" s="81"/>
      <c r="F561" s="81"/>
      <c r="G561" s="81"/>
      <c r="H561" s="81"/>
      <c r="I561" s="81"/>
      <c r="J561" s="81"/>
      <c r="K561" s="81"/>
      <c r="L561" s="14"/>
      <c r="M561" s="15"/>
      <c r="N561" s="10"/>
      <c r="O561" s="10"/>
      <c r="P561" s="10"/>
      <c r="Q561" s="10"/>
      <c r="R561" s="10"/>
      <c r="S561" s="11"/>
      <c r="T561" s="11"/>
      <c r="U561" s="11"/>
      <c r="V561" s="11"/>
    </row>
    <row r="562" spans="4:22" s="1" customFormat="1" x14ac:dyDescent="0.25">
      <c r="D562" s="81"/>
      <c r="E562" s="81"/>
      <c r="F562" s="81"/>
      <c r="G562" s="81"/>
      <c r="H562" s="81"/>
      <c r="I562" s="81"/>
      <c r="J562" s="81"/>
      <c r="K562" s="81"/>
      <c r="L562" s="14"/>
      <c r="M562" s="15"/>
      <c r="N562" s="10"/>
      <c r="O562" s="10"/>
      <c r="P562" s="10"/>
      <c r="Q562" s="10"/>
      <c r="R562" s="10"/>
      <c r="S562" s="11"/>
      <c r="T562" s="11"/>
      <c r="U562" s="11"/>
      <c r="V562" s="11"/>
    </row>
    <row r="563" spans="4:22" s="1" customFormat="1" x14ac:dyDescent="0.25">
      <c r="D563" s="81"/>
      <c r="E563" s="81"/>
      <c r="F563" s="81"/>
      <c r="G563" s="81"/>
      <c r="H563" s="81"/>
      <c r="I563" s="81"/>
      <c r="J563" s="81"/>
      <c r="K563" s="81"/>
      <c r="L563" s="14"/>
      <c r="M563" s="15"/>
      <c r="N563" s="10"/>
      <c r="O563" s="10"/>
      <c r="P563" s="10"/>
      <c r="Q563" s="10"/>
      <c r="R563" s="10"/>
      <c r="S563" s="11"/>
      <c r="T563" s="11"/>
      <c r="U563" s="11"/>
      <c r="V563" s="11"/>
    </row>
    <row r="564" spans="4:22" s="1" customFormat="1" x14ac:dyDescent="0.25">
      <c r="D564" s="81"/>
      <c r="E564" s="81"/>
      <c r="F564" s="81"/>
      <c r="G564" s="81"/>
      <c r="H564" s="81"/>
      <c r="I564" s="81"/>
      <c r="J564" s="81"/>
      <c r="K564" s="81"/>
      <c r="L564" s="14"/>
      <c r="M564" s="15"/>
      <c r="N564" s="10"/>
      <c r="O564" s="10"/>
      <c r="P564" s="10"/>
      <c r="Q564" s="10"/>
      <c r="R564" s="10"/>
      <c r="S564" s="11"/>
      <c r="T564" s="11"/>
      <c r="U564" s="11"/>
      <c r="V564" s="11"/>
    </row>
    <row r="565" spans="4:22" s="1" customFormat="1" x14ac:dyDescent="0.25">
      <c r="D565" s="81"/>
      <c r="E565" s="81"/>
      <c r="F565" s="81"/>
      <c r="G565" s="81"/>
      <c r="H565" s="81"/>
      <c r="I565" s="81"/>
      <c r="J565" s="81"/>
      <c r="K565" s="81"/>
      <c r="L565" s="14"/>
      <c r="M565" s="15"/>
      <c r="N565" s="10"/>
      <c r="O565" s="10"/>
      <c r="P565" s="10"/>
      <c r="Q565" s="10"/>
      <c r="R565" s="10"/>
      <c r="S565" s="11"/>
      <c r="T565" s="11"/>
      <c r="U565" s="11"/>
      <c r="V565" s="11"/>
    </row>
    <row r="566" spans="4:22" s="1" customFormat="1" x14ac:dyDescent="0.25">
      <c r="D566" s="81"/>
      <c r="E566" s="81"/>
      <c r="F566" s="81"/>
      <c r="G566" s="81"/>
      <c r="H566" s="81"/>
      <c r="I566" s="81"/>
      <c r="J566" s="81"/>
      <c r="K566" s="81"/>
      <c r="L566" s="14"/>
      <c r="M566" s="15"/>
      <c r="N566" s="10"/>
      <c r="O566" s="10"/>
      <c r="P566" s="10"/>
      <c r="Q566" s="10"/>
      <c r="R566" s="10"/>
      <c r="S566" s="11"/>
      <c r="T566" s="11"/>
      <c r="U566" s="11"/>
      <c r="V566" s="11"/>
    </row>
    <row r="567" spans="4:22" s="1" customFormat="1" x14ac:dyDescent="0.25">
      <c r="D567" s="81"/>
      <c r="E567" s="81"/>
      <c r="F567" s="81"/>
      <c r="G567" s="81"/>
      <c r="H567" s="81"/>
      <c r="I567" s="81"/>
      <c r="J567" s="81"/>
      <c r="K567" s="81"/>
      <c r="L567" s="14"/>
      <c r="M567" s="15"/>
      <c r="N567" s="10"/>
      <c r="O567" s="10"/>
      <c r="P567" s="10"/>
      <c r="Q567" s="10"/>
      <c r="R567" s="10"/>
      <c r="S567" s="11"/>
      <c r="T567" s="11"/>
      <c r="U567" s="11"/>
      <c r="V567" s="11"/>
    </row>
    <row r="568" spans="4:22" s="1" customFormat="1" x14ac:dyDescent="0.25">
      <c r="D568" s="81"/>
      <c r="E568" s="81"/>
      <c r="F568" s="81"/>
      <c r="G568" s="81"/>
      <c r="H568" s="81"/>
      <c r="I568" s="81"/>
      <c r="J568" s="81"/>
      <c r="K568" s="81"/>
      <c r="L568" s="14"/>
      <c r="M568" s="15"/>
      <c r="N568" s="10"/>
      <c r="O568" s="10"/>
      <c r="P568" s="10"/>
      <c r="Q568" s="10"/>
      <c r="R568" s="10"/>
      <c r="S568" s="11"/>
      <c r="T568" s="11"/>
      <c r="U568" s="11"/>
      <c r="V568" s="11"/>
    </row>
    <row r="569" spans="4:22" s="1" customFormat="1" x14ac:dyDescent="0.25">
      <c r="D569" s="81"/>
      <c r="E569" s="81"/>
      <c r="F569" s="81"/>
      <c r="G569" s="81"/>
      <c r="H569" s="81"/>
      <c r="I569" s="81"/>
      <c r="J569" s="81"/>
      <c r="K569" s="81"/>
      <c r="L569" s="14"/>
      <c r="M569" s="15"/>
      <c r="N569" s="10"/>
      <c r="O569" s="10"/>
      <c r="P569" s="10"/>
      <c r="Q569" s="10"/>
      <c r="R569" s="10"/>
      <c r="S569" s="11"/>
      <c r="T569" s="11"/>
      <c r="U569" s="11"/>
      <c r="V569" s="11"/>
    </row>
    <row r="570" spans="4:22" s="1" customFormat="1" x14ac:dyDescent="0.25">
      <c r="D570" s="81"/>
      <c r="E570" s="81"/>
      <c r="F570" s="81"/>
      <c r="G570" s="81"/>
      <c r="H570" s="81"/>
      <c r="I570" s="81"/>
      <c r="J570" s="81"/>
      <c r="K570" s="81"/>
      <c r="L570" s="14"/>
      <c r="M570" s="15"/>
      <c r="N570" s="10"/>
      <c r="O570" s="10"/>
      <c r="P570" s="10"/>
      <c r="Q570" s="10"/>
      <c r="R570" s="10"/>
      <c r="S570" s="11"/>
      <c r="T570" s="11"/>
      <c r="U570" s="11"/>
      <c r="V570" s="11"/>
    </row>
    <row r="571" spans="4:22" s="1" customFormat="1" x14ac:dyDescent="0.25">
      <c r="D571" s="81"/>
      <c r="E571" s="81"/>
      <c r="F571" s="81"/>
      <c r="G571" s="81"/>
      <c r="H571" s="81"/>
      <c r="I571" s="81"/>
      <c r="J571" s="81"/>
      <c r="K571" s="81"/>
      <c r="L571" s="14"/>
      <c r="M571" s="15"/>
      <c r="N571" s="10"/>
      <c r="O571" s="10"/>
      <c r="P571" s="10"/>
      <c r="Q571" s="10"/>
      <c r="R571" s="10"/>
      <c r="S571" s="11"/>
      <c r="T571" s="11"/>
      <c r="U571" s="11"/>
      <c r="V571" s="11"/>
    </row>
    <row r="572" spans="4:22" s="1" customFormat="1" x14ac:dyDescent="0.25">
      <c r="D572" s="81"/>
      <c r="E572" s="81"/>
      <c r="F572" s="81"/>
      <c r="G572" s="81"/>
      <c r="H572" s="81"/>
      <c r="I572" s="81"/>
      <c r="J572" s="81"/>
      <c r="K572" s="81"/>
      <c r="L572" s="14"/>
      <c r="M572" s="15"/>
      <c r="N572" s="10"/>
      <c r="O572" s="10"/>
      <c r="P572" s="10"/>
      <c r="Q572" s="10"/>
      <c r="R572" s="10"/>
      <c r="S572" s="11"/>
      <c r="T572" s="11"/>
      <c r="U572" s="11"/>
      <c r="V572" s="11"/>
    </row>
    <row r="573" spans="4:22" s="1" customFormat="1" x14ac:dyDescent="0.25">
      <c r="D573" s="81"/>
      <c r="E573" s="81"/>
      <c r="F573" s="81"/>
      <c r="G573" s="81"/>
      <c r="H573" s="81"/>
      <c r="I573" s="81"/>
      <c r="J573" s="81"/>
      <c r="K573" s="81"/>
      <c r="L573" s="14"/>
      <c r="M573" s="15"/>
      <c r="N573" s="10"/>
      <c r="O573" s="10"/>
      <c r="P573" s="10"/>
      <c r="Q573" s="10"/>
      <c r="R573" s="10"/>
      <c r="S573" s="11"/>
      <c r="T573" s="11"/>
      <c r="U573" s="11"/>
      <c r="V573" s="11"/>
    </row>
    <row r="574" spans="4:22" s="1" customFormat="1" x14ac:dyDescent="0.25">
      <c r="D574" s="81"/>
      <c r="E574" s="81"/>
      <c r="F574" s="81"/>
      <c r="G574" s="81"/>
      <c r="H574" s="81"/>
      <c r="I574" s="81"/>
      <c r="J574" s="81"/>
      <c r="K574" s="81"/>
      <c r="L574" s="14"/>
      <c r="M574" s="15"/>
      <c r="N574" s="10"/>
      <c r="O574" s="10"/>
      <c r="P574" s="10"/>
      <c r="Q574" s="10"/>
      <c r="R574" s="10"/>
      <c r="S574" s="11"/>
      <c r="T574" s="11"/>
      <c r="U574" s="11"/>
      <c r="V574" s="11"/>
    </row>
    <row r="575" spans="4:22" s="1" customFormat="1" x14ac:dyDescent="0.25">
      <c r="D575" s="81"/>
      <c r="E575" s="81"/>
      <c r="F575" s="81"/>
      <c r="G575" s="81"/>
      <c r="H575" s="81"/>
      <c r="I575" s="81"/>
      <c r="J575" s="81"/>
      <c r="K575" s="81"/>
      <c r="L575" s="14"/>
      <c r="M575" s="15"/>
      <c r="N575" s="10"/>
      <c r="O575" s="10"/>
      <c r="P575" s="10"/>
      <c r="Q575" s="10"/>
      <c r="R575" s="10"/>
      <c r="S575" s="11"/>
      <c r="T575" s="11"/>
      <c r="U575" s="11"/>
      <c r="V575" s="11"/>
    </row>
    <row r="576" spans="4:22" s="1" customFormat="1" x14ac:dyDescent="0.25">
      <c r="D576" s="81"/>
      <c r="E576" s="81"/>
      <c r="F576" s="81"/>
      <c r="G576" s="81"/>
      <c r="H576" s="81"/>
      <c r="I576" s="81"/>
      <c r="J576" s="81"/>
      <c r="K576" s="81"/>
      <c r="L576" s="14"/>
      <c r="M576" s="15"/>
      <c r="N576" s="10"/>
      <c r="O576" s="10"/>
      <c r="P576" s="10"/>
      <c r="Q576" s="10"/>
      <c r="R576" s="10"/>
      <c r="S576" s="11"/>
      <c r="T576" s="11"/>
      <c r="U576" s="11"/>
      <c r="V576" s="11"/>
    </row>
    <row r="577" spans="4:22" s="1" customFormat="1" x14ac:dyDescent="0.25">
      <c r="D577" s="81"/>
      <c r="E577" s="81"/>
      <c r="F577" s="81"/>
      <c r="G577" s="81"/>
      <c r="H577" s="81"/>
      <c r="I577" s="81"/>
      <c r="J577" s="81"/>
      <c r="K577" s="81"/>
      <c r="L577" s="14"/>
      <c r="M577" s="15"/>
      <c r="N577" s="10"/>
      <c r="O577" s="10"/>
      <c r="P577" s="10"/>
      <c r="Q577" s="10"/>
      <c r="R577" s="10"/>
      <c r="S577" s="11"/>
      <c r="T577" s="11"/>
      <c r="U577" s="11"/>
      <c r="V577" s="11"/>
    </row>
    <row r="578" spans="4:22" s="1" customFormat="1" x14ac:dyDescent="0.25">
      <c r="D578" s="81"/>
      <c r="E578" s="81"/>
      <c r="F578" s="81"/>
      <c r="G578" s="81"/>
      <c r="H578" s="81"/>
      <c r="I578" s="81"/>
      <c r="J578" s="81"/>
      <c r="K578" s="81"/>
      <c r="L578" s="14"/>
      <c r="M578" s="15"/>
      <c r="N578" s="10"/>
      <c r="O578" s="10"/>
      <c r="P578" s="10"/>
      <c r="Q578" s="10"/>
      <c r="R578" s="10"/>
      <c r="S578" s="11"/>
      <c r="T578" s="11"/>
      <c r="U578" s="11"/>
      <c r="V578" s="11"/>
    </row>
    <row r="579" spans="4:22" s="1" customFormat="1" x14ac:dyDescent="0.25">
      <c r="D579" s="81"/>
      <c r="E579" s="81"/>
      <c r="F579" s="81"/>
      <c r="G579" s="81"/>
      <c r="H579" s="81"/>
      <c r="I579" s="81"/>
      <c r="J579" s="81"/>
      <c r="K579" s="81"/>
      <c r="L579" s="14"/>
      <c r="M579" s="15"/>
      <c r="N579" s="10"/>
      <c r="O579" s="10"/>
      <c r="P579" s="10"/>
      <c r="Q579" s="10"/>
      <c r="R579" s="10"/>
      <c r="S579" s="11"/>
      <c r="T579" s="11"/>
      <c r="U579" s="11"/>
      <c r="V579" s="11"/>
    </row>
    <row r="580" spans="4:22" s="1" customFormat="1" x14ac:dyDescent="0.25">
      <c r="D580" s="81"/>
      <c r="E580" s="81"/>
      <c r="F580" s="81"/>
      <c r="G580" s="81"/>
      <c r="H580" s="81"/>
      <c r="I580" s="81"/>
      <c r="J580" s="81"/>
      <c r="K580" s="81"/>
      <c r="L580" s="14"/>
      <c r="M580" s="15"/>
      <c r="N580" s="10"/>
      <c r="O580" s="10"/>
      <c r="P580" s="10"/>
      <c r="Q580" s="10"/>
      <c r="R580" s="10"/>
      <c r="S580" s="11"/>
      <c r="T580" s="11"/>
      <c r="U580" s="11"/>
      <c r="V580" s="11"/>
    </row>
    <row r="581" spans="4:22" s="1" customFormat="1" x14ac:dyDescent="0.25">
      <c r="D581" s="81"/>
      <c r="E581" s="81"/>
      <c r="F581" s="81"/>
      <c r="G581" s="81"/>
      <c r="H581" s="81"/>
      <c r="I581" s="81"/>
      <c r="J581" s="81"/>
      <c r="K581" s="81"/>
      <c r="L581" s="14"/>
      <c r="M581" s="15"/>
      <c r="N581" s="10"/>
      <c r="O581" s="10"/>
      <c r="P581" s="10"/>
      <c r="Q581" s="10"/>
      <c r="R581" s="10"/>
      <c r="S581" s="11"/>
      <c r="T581" s="11"/>
      <c r="U581" s="11"/>
      <c r="V581" s="11"/>
    </row>
    <row r="582" spans="4:22" s="1" customFormat="1" x14ac:dyDescent="0.25">
      <c r="D582" s="81"/>
      <c r="E582" s="81"/>
      <c r="F582" s="81"/>
      <c r="G582" s="81"/>
      <c r="H582" s="81"/>
      <c r="I582" s="81"/>
      <c r="J582" s="81"/>
      <c r="K582" s="81"/>
      <c r="L582" s="14"/>
      <c r="M582" s="15"/>
      <c r="N582" s="10"/>
      <c r="O582" s="10"/>
      <c r="P582" s="10"/>
      <c r="Q582" s="10"/>
      <c r="R582" s="10"/>
      <c r="S582" s="11"/>
      <c r="T582" s="11"/>
      <c r="U582" s="11"/>
      <c r="V582" s="11"/>
    </row>
    <row r="583" spans="4:22" s="1" customFormat="1" x14ac:dyDescent="0.25">
      <c r="D583" s="81"/>
      <c r="E583" s="81"/>
      <c r="F583" s="81"/>
      <c r="G583" s="81"/>
      <c r="H583" s="81"/>
      <c r="I583" s="81"/>
      <c r="J583" s="81"/>
      <c r="K583" s="81"/>
      <c r="L583" s="14"/>
      <c r="M583" s="15"/>
      <c r="N583" s="10"/>
      <c r="O583" s="10"/>
      <c r="P583" s="10"/>
      <c r="Q583" s="10"/>
      <c r="R583" s="10"/>
      <c r="S583" s="11"/>
      <c r="T583" s="11"/>
      <c r="U583" s="11"/>
      <c r="V583" s="11"/>
    </row>
    <row r="584" spans="4:22" s="1" customFormat="1" x14ac:dyDescent="0.25">
      <c r="D584" s="81"/>
      <c r="E584" s="81"/>
      <c r="F584" s="81"/>
      <c r="G584" s="81"/>
      <c r="H584" s="81"/>
      <c r="I584" s="81"/>
      <c r="J584" s="81"/>
      <c r="K584" s="81"/>
      <c r="L584" s="14"/>
      <c r="M584" s="15"/>
      <c r="N584" s="10"/>
      <c r="O584" s="10"/>
      <c r="P584" s="10"/>
      <c r="Q584" s="10"/>
      <c r="R584" s="10"/>
      <c r="S584" s="11"/>
      <c r="T584" s="11"/>
      <c r="U584" s="11"/>
      <c r="V584" s="11"/>
    </row>
    <row r="585" spans="4:22" s="1" customFormat="1" x14ac:dyDescent="0.25">
      <c r="D585" s="81"/>
      <c r="E585" s="81"/>
      <c r="F585" s="81"/>
      <c r="G585" s="81"/>
      <c r="H585" s="81"/>
      <c r="I585" s="81"/>
      <c r="J585" s="81"/>
      <c r="K585" s="81"/>
      <c r="L585" s="14"/>
      <c r="M585" s="15"/>
      <c r="N585" s="10"/>
      <c r="O585" s="10"/>
      <c r="P585" s="10"/>
      <c r="Q585" s="10"/>
      <c r="R585" s="10"/>
      <c r="S585" s="11"/>
      <c r="T585" s="11"/>
      <c r="U585" s="11"/>
      <c r="V585" s="11"/>
    </row>
    <row r="586" spans="4:22" s="1" customFormat="1" x14ac:dyDescent="0.25">
      <c r="D586" s="81"/>
      <c r="E586" s="81"/>
      <c r="F586" s="81"/>
      <c r="G586" s="81"/>
      <c r="H586" s="81"/>
      <c r="I586" s="81"/>
      <c r="J586" s="81"/>
      <c r="K586" s="81"/>
      <c r="L586" s="14"/>
      <c r="M586" s="15"/>
      <c r="N586" s="10"/>
      <c r="O586" s="10"/>
      <c r="P586" s="10"/>
      <c r="Q586" s="10"/>
      <c r="R586" s="10"/>
      <c r="S586" s="11"/>
      <c r="T586" s="11"/>
      <c r="U586" s="11"/>
      <c r="V586" s="11"/>
    </row>
    <row r="587" spans="4:22" s="1" customFormat="1" x14ac:dyDescent="0.25">
      <c r="D587" s="81"/>
      <c r="E587" s="81"/>
      <c r="F587" s="81"/>
      <c r="G587" s="81"/>
      <c r="H587" s="81"/>
      <c r="I587" s="81"/>
      <c r="J587" s="81"/>
      <c r="K587" s="81"/>
      <c r="L587" s="14"/>
      <c r="M587" s="15"/>
      <c r="N587" s="10"/>
      <c r="O587" s="10"/>
      <c r="P587" s="10"/>
      <c r="Q587" s="10"/>
      <c r="R587" s="10"/>
      <c r="S587" s="11"/>
      <c r="T587" s="11"/>
      <c r="U587" s="11"/>
      <c r="V587" s="11"/>
    </row>
    <row r="588" spans="4:22" s="1" customFormat="1" x14ac:dyDescent="0.25">
      <c r="D588" s="81"/>
      <c r="E588" s="81"/>
      <c r="F588" s="81"/>
      <c r="G588" s="81"/>
      <c r="H588" s="81"/>
      <c r="I588" s="81"/>
      <c r="J588" s="81"/>
      <c r="K588" s="81"/>
      <c r="L588" s="14"/>
      <c r="M588" s="15"/>
      <c r="N588" s="10"/>
      <c r="O588" s="10"/>
      <c r="P588" s="10"/>
      <c r="Q588" s="10"/>
      <c r="R588" s="10"/>
      <c r="S588" s="11"/>
      <c r="T588" s="11"/>
      <c r="U588" s="11"/>
      <c r="V588" s="11"/>
    </row>
    <row r="589" spans="4:22" s="1" customFormat="1" x14ac:dyDescent="0.25">
      <c r="D589" s="81"/>
      <c r="E589" s="81"/>
      <c r="F589" s="81"/>
      <c r="G589" s="81"/>
      <c r="H589" s="81"/>
      <c r="I589" s="81"/>
      <c r="J589" s="81"/>
      <c r="K589" s="81"/>
      <c r="L589" s="14"/>
      <c r="M589" s="15"/>
      <c r="N589" s="10"/>
      <c r="O589" s="10"/>
      <c r="P589" s="10"/>
      <c r="Q589" s="10"/>
      <c r="R589" s="10"/>
      <c r="S589" s="11"/>
      <c r="T589" s="11"/>
      <c r="U589" s="11"/>
      <c r="V589" s="11"/>
    </row>
    <row r="590" spans="4:22" s="1" customFormat="1" x14ac:dyDescent="0.25">
      <c r="D590" s="81"/>
      <c r="E590" s="81"/>
      <c r="F590" s="81"/>
      <c r="G590" s="81"/>
      <c r="H590" s="81"/>
      <c r="I590" s="81"/>
      <c r="J590" s="81"/>
      <c r="K590" s="81"/>
      <c r="L590" s="14"/>
      <c r="M590" s="15"/>
      <c r="N590" s="10"/>
      <c r="O590" s="10"/>
      <c r="P590" s="10"/>
      <c r="Q590" s="10"/>
      <c r="R590" s="10"/>
      <c r="S590" s="11"/>
      <c r="T590" s="11"/>
      <c r="U590" s="11"/>
      <c r="V590" s="11"/>
    </row>
    <row r="591" spans="4:22" s="1" customFormat="1" x14ac:dyDescent="0.25">
      <c r="D591" s="81"/>
      <c r="E591" s="81"/>
      <c r="F591" s="81"/>
      <c r="G591" s="81"/>
      <c r="H591" s="81"/>
      <c r="I591" s="81"/>
      <c r="J591" s="81"/>
      <c r="K591" s="81"/>
      <c r="L591" s="14"/>
      <c r="M591" s="15"/>
      <c r="N591" s="10"/>
      <c r="O591" s="10"/>
      <c r="P591" s="10"/>
      <c r="Q591" s="10"/>
      <c r="R591" s="10"/>
      <c r="S591" s="11"/>
      <c r="T591" s="11"/>
      <c r="U591" s="11"/>
      <c r="V591" s="11"/>
    </row>
    <row r="592" spans="4:22" s="1" customFormat="1" x14ac:dyDescent="0.25">
      <c r="D592" s="81"/>
      <c r="E592" s="81"/>
      <c r="F592" s="81"/>
      <c r="G592" s="81"/>
      <c r="H592" s="81"/>
      <c r="I592" s="81"/>
      <c r="J592" s="81"/>
      <c r="K592" s="81"/>
      <c r="L592" s="14"/>
      <c r="M592" s="15"/>
      <c r="N592" s="10"/>
      <c r="O592" s="10"/>
      <c r="P592" s="10"/>
      <c r="Q592" s="10"/>
      <c r="R592" s="10"/>
      <c r="S592" s="11"/>
      <c r="T592" s="11"/>
      <c r="U592" s="11"/>
      <c r="V592" s="11"/>
    </row>
    <row r="593" spans="4:22" s="1" customFormat="1" x14ac:dyDescent="0.25">
      <c r="D593" s="81"/>
      <c r="E593" s="81"/>
      <c r="F593" s="81"/>
      <c r="G593" s="81"/>
      <c r="H593" s="81"/>
      <c r="I593" s="81"/>
      <c r="J593" s="81"/>
      <c r="K593" s="81"/>
      <c r="L593" s="14"/>
      <c r="M593" s="15"/>
      <c r="N593" s="10"/>
      <c r="O593" s="10"/>
      <c r="P593" s="10"/>
      <c r="Q593" s="10"/>
      <c r="R593" s="10"/>
      <c r="S593" s="11"/>
      <c r="T593" s="11"/>
      <c r="U593" s="11"/>
      <c r="V593" s="11"/>
    </row>
    <row r="594" spans="4:22" s="1" customFormat="1" x14ac:dyDescent="0.25">
      <c r="D594" s="81"/>
      <c r="E594" s="81"/>
      <c r="F594" s="81"/>
      <c r="G594" s="81"/>
      <c r="H594" s="81"/>
      <c r="I594" s="81"/>
      <c r="J594" s="81"/>
      <c r="K594" s="81"/>
      <c r="L594" s="14"/>
      <c r="M594" s="15"/>
      <c r="N594" s="10"/>
      <c r="O594" s="10"/>
      <c r="P594" s="10"/>
      <c r="Q594" s="10"/>
      <c r="R594" s="10"/>
      <c r="S594" s="11"/>
      <c r="T594" s="11"/>
      <c r="U594" s="11"/>
      <c r="V594" s="11"/>
    </row>
    <row r="595" spans="4:22" s="1" customFormat="1" x14ac:dyDescent="0.25">
      <c r="D595" s="81"/>
      <c r="E595" s="81"/>
      <c r="F595" s="81"/>
      <c r="G595" s="81"/>
      <c r="H595" s="81"/>
      <c r="I595" s="81"/>
      <c r="J595" s="81"/>
      <c r="K595" s="81"/>
      <c r="L595" s="14"/>
      <c r="M595" s="15"/>
      <c r="N595" s="10"/>
      <c r="O595" s="10"/>
      <c r="P595" s="10"/>
      <c r="Q595" s="10"/>
      <c r="R595" s="10"/>
      <c r="S595" s="11"/>
      <c r="T595" s="11"/>
      <c r="U595" s="11"/>
      <c r="V595" s="11"/>
    </row>
    <row r="596" spans="4:22" s="1" customFormat="1" x14ac:dyDescent="0.25">
      <c r="D596" s="81"/>
      <c r="E596" s="81"/>
      <c r="F596" s="81"/>
      <c r="G596" s="81"/>
      <c r="H596" s="81"/>
      <c r="I596" s="81"/>
      <c r="J596" s="81"/>
      <c r="K596" s="81"/>
      <c r="L596" s="14"/>
      <c r="M596" s="15"/>
      <c r="N596" s="10"/>
      <c r="O596" s="10"/>
      <c r="P596" s="10"/>
      <c r="Q596" s="10"/>
      <c r="R596" s="10"/>
      <c r="S596" s="11"/>
      <c r="T596" s="11"/>
      <c r="U596" s="11"/>
      <c r="V596" s="11"/>
    </row>
    <row r="597" spans="4:22" s="1" customFormat="1" x14ac:dyDescent="0.25">
      <c r="D597" s="81"/>
      <c r="E597" s="81"/>
      <c r="F597" s="81"/>
      <c r="G597" s="81"/>
      <c r="H597" s="81"/>
      <c r="I597" s="81"/>
      <c r="J597" s="81"/>
      <c r="K597" s="81"/>
      <c r="L597" s="14"/>
      <c r="M597" s="15"/>
      <c r="N597" s="10"/>
      <c r="O597" s="10"/>
      <c r="P597" s="10"/>
      <c r="Q597" s="10"/>
      <c r="R597" s="10"/>
      <c r="S597" s="11"/>
      <c r="T597" s="11"/>
      <c r="U597" s="11"/>
      <c r="V597" s="11"/>
    </row>
    <row r="598" spans="4:22" s="1" customFormat="1" x14ac:dyDescent="0.25">
      <c r="D598" s="81"/>
      <c r="E598" s="81"/>
      <c r="F598" s="81"/>
      <c r="G598" s="81"/>
      <c r="H598" s="81"/>
      <c r="I598" s="81"/>
      <c r="J598" s="81"/>
      <c r="K598" s="81"/>
      <c r="L598" s="14"/>
      <c r="M598" s="15"/>
      <c r="N598" s="10"/>
      <c r="O598" s="10"/>
      <c r="P598" s="10"/>
      <c r="Q598" s="10"/>
      <c r="R598" s="10"/>
      <c r="S598" s="11"/>
      <c r="T598" s="11"/>
      <c r="U598" s="11"/>
      <c r="V598" s="11"/>
    </row>
    <row r="599" spans="4:22" s="1" customFormat="1" x14ac:dyDescent="0.25">
      <c r="D599" s="81"/>
      <c r="E599" s="81"/>
      <c r="F599" s="81"/>
      <c r="G599" s="81"/>
      <c r="H599" s="81"/>
      <c r="I599" s="81"/>
      <c r="J599" s="81"/>
      <c r="K599" s="81"/>
      <c r="L599" s="14"/>
      <c r="M599" s="15"/>
      <c r="N599" s="10"/>
      <c r="O599" s="10"/>
      <c r="P599" s="10"/>
      <c r="Q599" s="10"/>
      <c r="R599" s="10"/>
      <c r="S599" s="11"/>
      <c r="T599" s="11"/>
      <c r="U599" s="11"/>
      <c r="V599" s="11"/>
    </row>
    <row r="600" spans="4:22" s="1" customFormat="1" x14ac:dyDescent="0.25">
      <c r="D600" s="81"/>
      <c r="E600" s="81"/>
      <c r="F600" s="81"/>
      <c r="G600" s="81"/>
      <c r="H600" s="81"/>
      <c r="I600" s="81"/>
      <c r="J600" s="81"/>
      <c r="K600" s="81"/>
      <c r="L600" s="14"/>
      <c r="M600" s="15"/>
      <c r="N600" s="10"/>
      <c r="O600" s="10"/>
      <c r="P600" s="10"/>
      <c r="Q600" s="10"/>
      <c r="R600" s="10"/>
      <c r="S600" s="11"/>
      <c r="T600" s="11"/>
      <c r="U600" s="11"/>
      <c r="V600" s="11"/>
    </row>
    <row r="601" spans="4:22" s="1" customFormat="1" x14ac:dyDescent="0.25">
      <c r="D601" s="81"/>
      <c r="E601" s="81"/>
      <c r="F601" s="81"/>
      <c r="G601" s="81"/>
      <c r="H601" s="81"/>
      <c r="I601" s="81"/>
      <c r="J601" s="81"/>
      <c r="K601" s="81"/>
      <c r="L601" s="14"/>
      <c r="M601" s="15"/>
      <c r="N601" s="10"/>
      <c r="O601" s="10"/>
      <c r="P601" s="10"/>
      <c r="Q601" s="10"/>
      <c r="R601" s="10"/>
      <c r="S601" s="11"/>
      <c r="T601" s="11"/>
      <c r="U601" s="11"/>
      <c r="V601" s="11"/>
    </row>
    <row r="602" spans="4:22" s="1" customFormat="1" x14ac:dyDescent="0.25">
      <c r="D602" s="81"/>
      <c r="E602" s="81"/>
      <c r="F602" s="81"/>
      <c r="G602" s="81"/>
      <c r="H602" s="81"/>
      <c r="I602" s="81"/>
      <c r="J602" s="81"/>
      <c r="K602" s="81"/>
      <c r="L602" s="14"/>
      <c r="M602" s="15"/>
      <c r="N602" s="10"/>
      <c r="O602" s="10"/>
      <c r="P602" s="10"/>
      <c r="Q602" s="10"/>
      <c r="R602" s="10"/>
      <c r="S602" s="11"/>
      <c r="T602" s="11"/>
      <c r="U602" s="11"/>
      <c r="V602" s="11"/>
    </row>
    <row r="603" spans="4:22" s="1" customFormat="1" x14ac:dyDescent="0.25">
      <c r="D603" s="81"/>
      <c r="E603" s="81"/>
      <c r="F603" s="81"/>
      <c r="G603" s="81"/>
      <c r="H603" s="81"/>
      <c r="I603" s="81"/>
      <c r="J603" s="81"/>
      <c r="K603" s="81"/>
      <c r="L603" s="14"/>
      <c r="M603" s="15"/>
      <c r="N603" s="10"/>
      <c r="O603" s="10"/>
      <c r="P603" s="10"/>
      <c r="Q603" s="10"/>
      <c r="R603" s="10"/>
      <c r="S603" s="11"/>
      <c r="T603" s="11"/>
      <c r="U603" s="11"/>
      <c r="V603" s="11"/>
    </row>
    <row r="604" spans="4:22" s="1" customFormat="1" x14ac:dyDescent="0.25">
      <c r="D604" s="81"/>
      <c r="E604" s="81"/>
      <c r="F604" s="81"/>
      <c r="G604" s="81"/>
      <c r="H604" s="81"/>
      <c r="I604" s="81"/>
      <c r="J604" s="81"/>
      <c r="K604" s="81"/>
      <c r="L604" s="14"/>
      <c r="M604" s="15"/>
      <c r="N604" s="10"/>
      <c r="O604" s="10"/>
      <c r="P604" s="10"/>
      <c r="Q604" s="10"/>
      <c r="R604" s="10"/>
      <c r="S604" s="11"/>
      <c r="T604" s="11"/>
      <c r="U604" s="11"/>
      <c r="V604" s="11"/>
    </row>
    <row r="605" spans="4:22" s="1" customFormat="1" x14ac:dyDescent="0.25">
      <c r="D605" s="81"/>
      <c r="E605" s="81"/>
      <c r="F605" s="81"/>
      <c r="G605" s="81"/>
      <c r="H605" s="81"/>
      <c r="I605" s="81"/>
      <c r="J605" s="81"/>
      <c r="K605" s="81"/>
      <c r="L605" s="14"/>
      <c r="M605" s="15"/>
      <c r="N605" s="10"/>
      <c r="O605" s="10"/>
      <c r="P605" s="10"/>
      <c r="Q605" s="10"/>
      <c r="R605" s="10"/>
      <c r="S605" s="11"/>
      <c r="T605" s="11"/>
      <c r="U605" s="11"/>
      <c r="V605" s="11"/>
    </row>
    <row r="606" spans="4:22" s="1" customFormat="1" x14ac:dyDescent="0.25">
      <c r="D606" s="81"/>
      <c r="E606" s="81"/>
      <c r="F606" s="81"/>
      <c r="G606" s="81"/>
      <c r="H606" s="81"/>
      <c r="I606" s="81"/>
      <c r="J606" s="81"/>
      <c r="K606" s="81"/>
      <c r="L606" s="14"/>
      <c r="M606" s="15"/>
      <c r="N606" s="10"/>
      <c r="O606" s="10"/>
      <c r="P606" s="10"/>
      <c r="Q606" s="10"/>
      <c r="R606" s="10"/>
      <c r="S606" s="11"/>
      <c r="T606" s="11"/>
      <c r="U606" s="11"/>
      <c r="V606" s="11"/>
    </row>
    <row r="607" spans="4:22" s="1" customFormat="1" x14ac:dyDescent="0.25">
      <c r="D607" s="81"/>
      <c r="E607" s="81"/>
      <c r="F607" s="81"/>
      <c r="G607" s="81"/>
      <c r="H607" s="81"/>
      <c r="I607" s="81"/>
      <c r="J607" s="81"/>
      <c r="K607" s="81"/>
      <c r="L607" s="14"/>
      <c r="M607" s="15"/>
      <c r="N607" s="10"/>
      <c r="O607" s="10"/>
      <c r="P607" s="10"/>
      <c r="Q607" s="10"/>
      <c r="R607" s="10"/>
      <c r="S607" s="11"/>
      <c r="T607" s="11"/>
      <c r="U607" s="11"/>
      <c r="V607" s="11"/>
    </row>
    <row r="608" spans="4:22" s="1" customFormat="1" x14ac:dyDescent="0.25">
      <c r="D608" s="81"/>
      <c r="E608" s="81"/>
      <c r="F608" s="81"/>
      <c r="G608" s="81"/>
      <c r="H608" s="81"/>
      <c r="I608" s="81"/>
      <c r="J608" s="81"/>
      <c r="K608" s="81"/>
      <c r="L608" s="14"/>
      <c r="M608" s="15"/>
      <c r="N608" s="10"/>
      <c r="O608" s="10"/>
      <c r="P608" s="10"/>
      <c r="Q608" s="10"/>
      <c r="R608" s="10"/>
      <c r="S608" s="11"/>
      <c r="T608" s="11"/>
      <c r="U608" s="11"/>
      <c r="V608" s="11"/>
    </row>
    <row r="609" spans="4:22" s="1" customFormat="1" x14ac:dyDescent="0.25">
      <c r="D609" s="81"/>
      <c r="E609" s="81"/>
      <c r="F609" s="81"/>
      <c r="G609" s="81"/>
      <c r="H609" s="81"/>
      <c r="I609" s="81"/>
      <c r="J609" s="81"/>
      <c r="K609" s="81"/>
      <c r="L609" s="14"/>
      <c r="M609" s="15"/>
      <c r="N609" s="10"/>
      <c r="O609" s="10"/>
      <c r="P609" s="10"/>
      <c r="Q609" s="10"/>
      <c r="R609" s="10"/>
      <c r="S609" s="11"/>
      <c r="T609" s="11"/>
      <c r="U609" s="11"/>
      <c r="V609" s="11"/>
    </row>
    <row r="610" spans="4:22" s="1" customFormat="1" x14ac:dyDescent="0.25">
      <c r="D610" s="81"/>
      <c r="E610" s="81"/>
      <c r="F610" s="81"/>
      <c r="G610" s="81"/>
      <c r="H610" s="81"/>
      <c r="I610" s="81"/>
      <c r="J610" s="81"/>
      <c r="K610" s="81"/>
      <c r="L610" s="14"/>
      <c r="M610" s="15"/>
      <c r="N610" s="10"/>
      <c r="O610" s="10"/>
      <c r="P610" s="10"/>
      <c r="Q610" s="10"/>
      <c r="R610" s="10"/>
      <c r="S610" s="11"/>
      <c r="T610" s="11"/>
      <c r="U610" s="11"/>
      <c r="V610" s="11"/>
    </row>
    <row r="611" spans="4:22" s="1" customFormat="1" x14ac:dyDescent="0.25">
      <c r="D611" s="81"/>
      <c r="E611" s="81"/>
      <c r="F611" s="81"/>
      <c r="G611" s="81"/>
      <c r="H611" s="81"/>
      <c r="I611" s="81"/>
      <c r="J611" s="81"/>
      <c r="K611" s="81"/>
      <c r="L611" s="14"/>
      <c r="M611" s="15"/>
      <c r="N611" s="10"/>
      <c r="O611" s="10"/>
      <c r="P611" s="10"/>
      <c r="Q611" s="10"/>
      <c r="R611" s="10"/>
      <c r="S611" s="11"/>
      <c r="T611" s="11"/>
      <c r="U611" s="11"/>
      <c r="V611" s="11"/>
    </row>
    <row r="612" spans="4:22" s="1" customFormat="1" x14ac:dyDescent="0.25">
      <c r="D612" s="81"/>
      <c r="E612" s="81"/>
      <c r="F612" s="81"/>
      <c r="G612" s="81"/>
      <c r="H612" s="81"/>
      <c r="I612" s="81"/>
      <c r="J612" s="81"/>
      <c r="K612" s="81"/>
      <c r="L612" s="14"/>
      <c r="M612" s="15"/>
      <c r="N612" s="10"/>
      <c r="O612" s="10"/>
      <c r="P612" s="10"/>
      <c r="Q612" s="10"/>
      <c r="R612" s="10"/>
      <c r="S612" s="11"/>
      <c r="T612" s="11"/>
      <c r="U612" s="11"/>
      <c r="V612" s="11"/>
    </row>
    <row r="613" spans="4:22" s="1" customFormat="1" x14ac:dyDescent="0.25">
      <c r="D613" s="81"/>
      <c r="E613" s="81"/>
      <c r="F613" s="81"/>
      <c r="G613" s="81"/>
      <c r="H613" s="81"/>
      <c r="I613" s="81"/>
      <c r="J613" s="81"/>
      <c r="K613" s="81"/>
      <c r="L613" s="14"/>
      <c r="M613" s="15"/>
      <c r="N613" s="10"/>
      <c r="O613" s="10"/>
      <c r="P613" s="10"/>
      <c r="Q613" s="10"/>
      <c r="R613" s="10"/>
      <c r="S613" s="11"/>
      <c r="T613" s="11"/>
      <c r="U613" s="11"/>
      <c r="V613" s="11"/>
    </row>
    <row r="614" spans="4:22" s="1" customFormat="1" x14ac:dyDescent="0.25">
      <c r="D614" s="81"/>
      <c r="E614" s="81"/>
      <c r="F614" s="81"/>
      <c r="G614" s="81"/>
      <c r="H614" s="81"/>
      <c r="I614" s="81"/>
      <c r="J614" s="81"/>
      <c r="K614" s="81"/>
      <c r="L614" s="14"/>
      <c r="M614" s="15"/>
      <c r="N614" s="10"/>
      <c r="O614" s="10"/>
      <c r="P614" s="10"/>
      <c r="Q614" s="10"/>
      <c r="R614" s="10"/>
      <c r="S614" s="11"/>
      <c r="T614" s="11"/>
      <c r="U614" s="11"/>
      <c r="V614" s="11"/>
    </row>
    <row r="615" spans="4:22" s="1" customFormat="1" x14ac:dyDescent="0.25">
      <c r="D615" s="81"/>
      <c r="E615" s="81"/>
      <c r="F615" s="81"/>
      <c r="G615" s="81"/>
      <c r="H615" s="81"/>
      <c r="I615" s="81"/>
      <c r="J615" s="81"/>
      <c r="K615" s="81"/>
      <c r="L615" s="14"/>
      <c r="M615" s="15"/>
      <c r="N615" s="10"/>
      <c r="O615" s="10"/>
      <c r="P615" s="10"/>
      <c r="Q615" s="10"/>
      <c r="R615" s="10"/>
      <c r="S615" s="11"/>
      <c r="T615" s="11"/>
      <c r="U615" s="11"/>
      <c r="V615" s="11"/>
    </row>
    <row r="616" spans="4:22" s="1" customFormat="1" x14ac:dyDescent="0.25">
      <c r="D616" s="81"/>
      <c r="E616" s="81"/>
      <c r="F616" s="81"/>
      <c r="G616" s="81"/>
      <c r="H616" s="81"/>
      <c r="I616" s="81"/>
      <c r="J616" s="81"/>
      <c r="K616" s="81"/>
      <c r="L616" s="14"/>
      <c r="M616" s="15"/>
      <c r="N616" s="10"/>
      <c r="O616" s="10"/>
      <c r="P616" s="10"/>
      <c r="Q616" s="10"/>
      <c r="R616" s="10"/>
      <c r="S616" s="11"/>
      <c r="T616" s="11"/>
      <c r="U616" s="11"/>
      <c r="V616" s="11"/>
    </row>
    <row r="617" spans="4:22" s="1" customFormat="1" x14ac:dyDescent="0.25">
      <c r="D617" s="81"/>
      <c r="E617" s="81"/>
      <c r="F617" s="81"/>
      <c r="G617" s="81"/>
      <c r="H617" s="81"/>
      <c r="I617" s="81"/>
      <c r="J617" s="81"/>
      <c r="K617" s="81"/>
      <c r="L617" s="14"/>
      <c r="M617" s="15"/>
      <c r="N617" s="10"/>
      <c r="O617" s="10"/>
      <c r="P617" s="10"/>
      <c r="Q617" s="10"/>
      <c r="R617" s="10"/>
      <c r="S617" s="11"/>
      <c r="T617" s="11"/>
      <c r="U617" s="11"/>
      <c r="V617" s="11"/>
    </row>
    <row r="618" spans="4:22" s="1" customFormat="1" x14ac:dyDescent="0.25">
      <c r="D618" s="81"/>
      <c r="E618" s="81"/>
      <c r="F618" s="81"/>
      <c r="G618" s="81"/>
      <c r="H618" s="81"/>
      <c r="I618" s="81"/>
      <c r="J618" s="81"/>
      <c r="K618" s="81"/>
      <c r="L618" s="14"/>
      <c r="M618" s="15"/>
      <c r="N618" s="10"/>
      <c r="O618" s="10"/>
      <c r="P618" s="10"/>
      <c r="Q618" s="10"/>
      <c r="R618" s="10"/>
      <c r="S618" s="11"/>
      <c r="T618" s="11"/>
      <c r="U618" s="11"/>
      <c r="V618" s="11"/>
    </row>
    <row r="619" spans="4:22" s="1" customFormat="1" x14ac:dyDescent="0.25">
      <c r="D619" s="81"/>
      <c r="E619" s="81"/>
      <c r="F619" s="81"/>
      <c r="G619" s="81"/>
      <c r="H619" s="81"/>
      <c r="I619" s="81"/>
      <c r="J619" s="81"/>
      <c r="K619" s="81"/>
      <c r="L619" s="14"/>
      <c r="M619" s="15"/>
      <c r="N619" s="10"/>
      <c r="O619" s="10"/>
      <c r="P619" s="10"/>
      <c r="Q619" s="10"/>
      <c r="R619" s="10"/>
      <c r="S619" s="11"/>
      <c r="T619" s="11"/>
      <c r="U619" s="11"/>
      <c r="V619" s="11"/>
    </row>
    <row r="620" spans="4:22" s="1" customFormat="1" x14ac:dyDescent="0.25">
      <c r="D620" s="81"/>
      <c r="E620" s="81"/>
      <c r="F620" s="81"/>
      <c r="G620" s="81"/>
      <c r="H620" s="81"/>
      <c r="I620" s="81"/>
      <c r="J620" s="81"/>
      <c r="K620" s="81"/>
      <c r="L620" s="14"/>
      <c r="M620" s="15"/>
      <c r="N620" s="10"/>
      <c r="O620" s="10"/>
      <c r="P620" s="10"/>
      <c r="Q620" s="10"/>
      <c r="R620" s="10"/>
      <c r="S620" s="11"/>
      <c r="T620" s="11"/>
      <c r="U620" s="11"/>
      <c r="V620" s="11"/>
    </row>
    <row r="621" spans="4:22" s="1" customFormat="1" x14ac:dyDescent="0.25">
      <c r="D621" s="81"/>
      <c r="E621" s="81"/>
      <c r="F621" s="81"/>
      <c r="G621" s="81"/>
      <c r="H621" s="81"/>
      <c r="I621" s="81"/>
      <c r="J621" s="81"/>
      <c r="K621" s="81"/>
      <c r="L621" s="14"/>
      <c r="M621" s="15"/>
      <c r="N621" s="10"/>
      <c r="O621" s="10"/>
      <c r="P621" s="10"/>
      <c r="Q621" s="10"/>
      <c r="R621" s="10"/>
      <c r="S621" s="11"/>
      <c r="T621" s="11"/>
      <c r="U621" s="11"/>
      <c r="V621" s="11"/>
    </row>
    <row r="622" spans="4:22" s="1" customFormat="1" x14ac:dyDescent="0.25">
      <c r="D622" s="81"/>
      <c r="E622" s="81"/>
      <c r="F622" s="81"/>
      <c r="G622" s="81"/>
      <c r="H622" s="81"/>
      <c r="I622" s="81"/>
      <c r="J622" s="81"/>
      <c r="K622" s="81"/>
      <c r="L622" s="14"/>
      <c r="M622" s="15"/>
      <c r="N622" s="10"/>
      <c r="O622" s="10"/>
      <c r="P622" s="10"/>
      <c r="Q622" s="10"/>
      <c r="R622" s="10"/>
      <c r="S622" s="11"/>
      <c r="T622" s="11"/>
      <c r="U622" s="11"/>
      <c r="V622" s="11"/>
    </row>
    <row r="623" spans="4:22" s="1" customFormat="1" x14ac:dyDescent="0.25">
      <c r="D623" s="81"/>
      <c r="E623" s="81"/>
      <c r="F623" s="81"/>
      <c r="G623" s="81"/>
      <c r="H623" s="81"/>
      <c r="I623" s="81"/>
      <c r="J623" s="81"/>
      <c r="K623" s="81"/>
      <c r="L623" s="14"/>
      <c r="M623" s="15"/>
      <c r="N623" s="10"/>
      <c r="O623" s="10"/>
      <c r="P623" s="10"/>
      <c r="Q623" s="10"/>
      <c r="R623" s="10"/>
      <c r="S623" s="11"/>
      <c r="T623" s="11"/>
      <c r="U623" s="11"/>
      <c r="V623" s="11"/>
    </row>
    <row r="624" spans="4:22" s="1" customFormat="1" x14ac:dyDescent="0.25">
      <c r="D624" s="81"/>
      <c r="E624" s="81"/>
      <c r="F624" s="81"/>
      <c r="G624" s="81"/>
      <c r="H624" s="81"/>
      <c r="I624" s="81"/>
      <c r="J624" s="81"/>
      <c r="K624" s="81"/>
      <c r="L624" s="14"/>
      <c r="M624" s="15"/>
      <c r="N624" s="10"/>
      <c r="O624" s="10"/>
      <c r="P624" s="10"/>
      <c r="Q624" s="10"/>
      <c r="R624" s="10"/>
      <c r="S624" s="11"/>
      <c r="T624" s="11"/>
      <c r="U624" s="11"/>
      <c r="V624" s="11"/>
    </row>
    <row r="625" spans="4:22" s="1" customFormat="1" x14ac:dyDescent="0.25">
      <c r="D625" s="81"/>
      <c r="E625" s="81"/>
      <c r="F625" s="81"/>
      <c r="G625" s="81"/>
      <c r="H625" s="81"/>
      <c r="I625" s="81"/>
      <c r="J625" s="81"/>
      <c r="K625" s="81"/>
      <c r="L625" s="14"/>
      <c r="M625" s="15"/>
      <c r="N625" s="10"/>
      <c r="O625" s="10"/>
      <c r="P625" s="10"/>
      <c r="Q625" s="10"/>
      <c r="R625" s="10"/>
      <c r="S625" s="11"/>
      <c r="T625" s="11"/>
      <c r="U625" s="11"/>
      <c r="V625" s="11"/>
    </row>
    <row r="626" spans="4:22" s="1" customFormat="1" x14ac:dyDescent="0.25">
      <c r="D626" s="81"/>
      <c r="E626" s="81"/>
      <c r="F626" s="81"/>
      <c r="G626" s="81"/>
      <c r="H626" s="81"/>
      <c r="I626" s="81"/>
      <c r="J626" s="81"/>
      <c r="K626" s="81"/>
      <c r="L626" s="14"/>
      <c r="M626" s="15"/>
      <c r="N626" s="10"/>
      <c r="O626" s="10"/>
      <c r="P626" s="10"/>
      <c r="Q626" s="10"/>
      <c r="R626" s="10"/>
      <c r="S626" s="11"/>
      <c r="T626" s="11"/>
      <c r="U626" s="11"/>
      <c r="V626" s="11"/>
    </row>
    <row r="627" spans="4:22" s="1" customFormat="1" x14ac:dyDescent="0.25">
      <c r="D627" s="81"/>
      <c r="E627" s="81"/>
      <c r="F627" s="81"/>
      <c r="G627" s="81"/>
      <c r="H627" s="81"/>
      <c r="I627" s="81"/>
      <c r="J627" s="81"/>
      <c r="K627" s="81"/>
      <c r="L627" s="14"/>
      <c r="M627" s="15"/>
      <c r="N627" s="10"/>
      <c r="O627" s="10"/>
      <c r="P627" s="10"/>
      <c r="Q627" s="10"/>
      <c r="R627" s="10"/>
      <c r="S627" s="11"/>
      <c r="T627" s="11"/>
      <c r="U627" s="11"/>
      <c r="V627" s="11"/>
    </row>
    <row r="628" spans="4:22" s="1" customFormat="1" x14ac:dyDescent="0.25">
      <c r="D628" s="81"/>
      <c r="E628" s="81"/>
      <c r="F628" s="81"/>
      <c r="G628" s="81"/>
      <c r="H628" s="81"/>
      <c r="I628" s="81"/>
      <c r="J628" s="81"/>
      <c r="K628" s="81"/>
      <c r="L628" s="14"/>
      <c r="M628" s="15"/>
      <c r="N628" s="10"/>
      <c r="O628" s="10"/>
      <c r="P628" s="10"/>
      <c r="Q628" s="10"/>
      <c r="R628" s="10"/>
      <c r="S628" s="11"/>
      <c r="T628" s="11"/>
      <c r="U628" s="11"/>
      <c r="V628" s="11"/>
    </row>
    <row r="629" spans="4:22" s="1" customFormat="1" x14ac:dyDescent="0.25">
      <c r="D629" s="81"/>
      <c r="E629" s="81"/>
      <c r="F629" s="81"/>
      <c r="G629" s="81"/>
      <c r="H629" s="81"/>
      <c r="I629" s="81"/>
      <c r="J629" s="81"/>
      <c r="K629" s="81"/>
      <c r="L629" s="14"/>
      <c r="M629" s="15"/>
      <c r="N629" s="10"/>
      <c r="O629" s="10"/>
      <c r="P629" s="10"/>
      <c r="Q629" s="10"/>
      <c r="R629" s="10"/>
      <c r="S629" s="11"/>
      <c r="T629" s="11"/>
      <c r="U629" s="11"/>
      <c r="V629" s="11"/>
    </row>
    <row r="630" spans="4:22" s="1" customFormat="1" x14ac:dyDescent="0.25">
      <c r="D630" s="81"/>
      <c r="E630" s="81"/>
      <c r="F630" s="81"/>
      <c r="G630" s="81"/>
      <c r="H630" s="81"/>
      <c r="I630" s="81"/>
      <c r="J630" s="81"/>
      <c r="K630" s="81"/>
      <c r="L630" s="14"/>
      <c r="M630" s="15"/>
      <c r="N630" s="10"/>
      <c r="O630" s="10"/>
      <c r="P630" s="10"/>
      <c r="Q630" s="10"/>
      <c r="R630" s="10"/>
      <c r="S630" s="11"/>
      <c r="T630" s="11"/>
      <c r="U630" s="11"/>
      <c r="V630" s="11"/>
    </row>
    <row r="631" spans="4:22" s="1" customFormat="1" x14ac:dyDescent="0.25">
      <c r="D631" s="81"/>
      <c r="E631" s="81"/>
      <c r="F631" s="81"/>
      <c r="G631" s="81"/>
      <c r="H631" s="81"/>
      <c r="I631" s="81"/>
      <c r="J631" s="81"/>
      <c r="K631" s="81"/>
      <c r="L631" s="14"/>
      <c r="M631" s="15"/>
      <c r="N631" s="10"/>
      <c r="O631" s="10"/>
      <c r="P631" s="10"/>
      <c r="Q631" s="10"/>
      <c r="R631" s="10"/>
      <c r="S631" s="11"/>
      <c r="T631" s="11"/>
      <c r="U631" s="11"/>
      <c r="V631" s="11"/>
    </row>
    <row r="632" spans="4:22" s="1" customFormat="1" x14ac:dyDescent="0.25">
      <c r="D632" s="81"/>
      <c r="E632" s="81"/>
      <c r="F632" s="81"/>
      <c r="G632" s="81"/>
      <c r="H632" s="81"/>
      <c r="I632" s="81"/>
      <c r="J632" s="81"/>
      <c r="K632" s="81"/>
      <c r="L632" s="14"/>
      <c r="M632" s="15"/>
      <c r="N632" s="10"/>
      <c r="O632" s="10"/>
      <c r="P632" s="10"/>
      <c r="Q632" s="10"/>
      <c r="R632" s="10"/>
      <c r="S632" s="11"/>
      <c r="T632" s="11"/>
      <c r="U632" s="11"/>
      <c r="V632" s="11"/>
    </row>
    <row r="633" spans="4:22" s="1" customFormat="1" x14ac:dyDescent="0.25">
      <c r="D633" s="81"/>
      <c r="E633" s="81"/>
      <c r="F633" s="81"/>
      <c r="G633" s="81"/>
      <c r="H633" s="81"/>
      <c r="I633" s="81"/>
      <c r="J633" s="81"/>
      <c r="K633" s="81"/>
      <c r="L633" s="14"/>
      <c r="M633" s="15"/>
      <c r="N633" s="10"/>
      <c r="O633" s="10"/>
      <c r="P633" s="10"/>
      <c r="Q633" s="10"/>
      <c r="R633" s="10"/>
      <c r="S633" s="11"/>
      <c r="T633" s="11"/>
      <c r="U633" s="11"/>
      <c r="V633" s="11"/>
    </row>
    <row r="634" spans="4:22" s="1" customFormat="1" x14ac:dyDescent="0.25">
      <c r="D634" s="81"/>
      <c r="E634" s="81"/>
      <c r="F634" s="81"/>
      <c r="G634" s="81"/>
      <c r="H634" s="81"/>
      <c r="I634" s="81"/>
      <c r="J634" s="81"/>
      <c r="K634" s="81"/>
      <c r="L634" s="14"/>
      <c r="M634" s="15"/>
      <c r="N634" s="10"/>
      <c r="O634" s="10"/>
      <c r="P634" s="10"/>
      <c r="Q634" s="10"/>
      <c r="R634" s="10"/>
      <c r="S634" s="11"/>
      <c r="T634" s="11"/>
      <c r="U634" s="11"/>
      <c r="V634" s="11"/>
    </row>
    <row r="635" spans="4:22" s="1" customFormat="1" x14ac:dyDescent="0.25">
      <c r="D635" s="81"/>
      <c r="E635" s="81"/>
      <c r="F635" s="81"/>
      <c r="G635" s="81"/>
      <c r="H635" s="81"/>
      <c r="I635" s="81"/>
      <c r="J635" s="81"/>
      <c r="K635" s="81"/>
      <c r="L635" s="14"/>
      <c r="M635" s="15"/>
      <c r="N635" s="10"/>
      <c r="O635" s="10"/>
      <c r="P635" s="10"/>
      <c r="Q635" s="10"/>
      <c r="R635" s="10"/>
      <c r="S635" s="11"/>
      <c r="T635" s="11"/>
      <c r="U635" s="11"/>
      <c r="V635" s="11"/>
    </row>
    <row r="636" spans="4:22" s="1" customFormat="1" x14ac:dyDescent="0.25">
      <c r="D636" s="81"/>
      <c r="E636" s="81"/>
      <c r="F636" s="81"/>
      <c r="G636" s="81"/>
      <c r="H636" s="81"/>
      <c r="I636" s="81"/>
      <c r="J636" s="81"/>
      <c r="K636" s="81"/>
      <c r="L636" s="14"/>
      <c r="M636" s="15"/>
      <c r="N636" s="10"/>
      <c r="O636" s="10"/>
      <c r="P636" s="10"/>
      <c r="Q636" s="10"/>
      <c r="R636" s="10"/>
      <c r="S636" s="11"/>
      <c r="T636" s="11"/>
      <c r="U636" s="11"/>
      <c r="V636" s="11"/>
    </row>
    <row r="637" spans="4:22" s="1" customFormat="1" x14ac:dyDescent="0.25">
      <c r="D637" s="81"/>
      <c r="E637" s="81"/>
      <c r="F637" s="81"/>
      <c r="G637" s="81"/>
      <c r="H637" s="81"/>
      <c r="I637" s="81"/>
      <c r="J637" s="81"/>
      <c r="K637" s="81"/>
      <c r="L637" s="14"/>
      <c r="M637" s="15"/>
      <c r="N637" s="10"/>
      <c r="O637" s="10"/>
      <c r="P637" s="10"/>
      <c r="Q637" s="10"/>
      <c r="R637" s="10"/>
      <c r="S637" s="11"/>
      <c r="T637" s="11"/>
      <c r="U637" s="11"/>
      <c r="V637" s="11"/>
    </row>
    <row r="638" spans="4:22" s="1" customFormat="1" x14ac:dyDescent="0.25">
      <c r="D638" s="81"/>
      <c r="E638" s="81"/>
      <c r="F638" s="81"/>
      <c r="G638" s="81"/>
      <c r="H638" s="81"/>
      <c r="I638" s="81"/>
      <c r="J638" s="81"/>
      <c r="K638" s="81"/>
      <c r="L638" s="14"/>
      <c r="M638" s="15"/>
      <c r="N638" s="10"/>
      <c r="O638" s="10"/>
      <c r="P638" s="10"/>
      <c r="Q638" s="10"/>
      <c r="R638" s="10"/>
      <c r="S638" s="11"/>
      <c r="T638" s="11"/>
      <c r="U638" s="11"/>
      <c r="V638" s="11"/>
    </row>
    <row r="639" spans="4:22" s="1" customFormat="1" x14ac:dyDescent="0.25">
      <c r="D639" s="81"/>
      <c r="E639" s="81"/>
      <c r="F639" s="81"/>
      <c r="G639" s="81"/>
      <c r="H639" s="81"/>
      <c r="I639" s="81"/>
      <c r="J639" s="81"/>
      <c r="K639" s="81"/>
      <c r="L639" s="14"/>
      <c r="M639" s="15"/>
      <c r="N639" s="10"/>
      <c r="O639" s="10"/>
      <c r="P639" s="10"/>
      <c r="Q639" s="10"/>
      <c r="R639" s="10"/>
      <c r="S639" s="11"/>
      <c r="T639" s="11"/>
      <c r="U639" s="11"/>
      <c r="V639" s="11"/>
    </row>
    <row r="640" spans="4:22" s="1" customFormat="1" x14ac:dyDescent="0.25">
      <c r="D640" s="81"/>
      <c r="E640" s="81"/>
      <c r="F640" s="81"/>
      <c r="G640" s="81"/>
      <c r="H640" s="81"/>
      <c r="I640" s="81"/>
      <c r="J640" s="81"/>
      <c r="K640" s="81"/>
      <c r="L640" s="14"/>
      <c r="M640" s="15"/>
      <c r="N640" s="10"/>
      <c r="O640" s="10"/>
      <c r="P640" s="10"/>
      <c r="Q640" s="10"/>
      <c r="R640" s="10"/>
      <c r="S640" s="11"/>
      <c r="T640" s="11"/>
      <c r="U640" s="11"/>
      <c r="V640" s="11"/>
    </row>
    <row r="641" spans="4:22" s="1" customFormat="1" x14ac:dyDescent="0.25">
      <c r="D641" s="81"/>
      <c r="E641" s="81"/>
      <c r="F641" s="81"/>
      <c r="G641" s="81"/>
      <c r="H641" s="81"/>
      <c r="I641" s="81"/>
      <c r="J641" s="81"/>
      <c r="K641" s="81"/>
      <c r="L641" s="14"/>
      <c r="M641" s="15"/>
      <c r="N641" s="10"/>
      <c r="O641" s="10"/>
      <c r="P641" s="10"/>
      <c r="Q641" s="10"/>
      <c r="R641" s="10"/>
      <c r="S641" s="11"/>
      <c r="T641" s="11"/>
      <c r="U641" s="11"/>
      <c r="V641" s="11"/>
    </row>
    <row r="642" spans="4:22" s="1" customFormat="1" x14ac:dyDescent="0.25">
      <c r="D642" s="81"/>
      <c r="E642" s="81"/>
      <c r="F642" s="81"/>
      <c r="G642" s="81"/>
      <c r="H642" s="81"/>
      <c r="I642" s="81"/>
      <c r="J642" s="81"/>
      <c r="K642" s="81"/>
      <c r="L642" s="14"/>
      <c r="M642" s="15"/>
      <c r="N642" s="10"/>
      <c r="O642" s="10"/>
      <c r="P642" s="10"/>
      <c r="Q642" s="10"/>
      <c r="R642" s="10"/>
      <c r="S642" s="11"/>
      <c r="T642" s="11"/>
      <c r="U642" s="11"/>
      <c r="V642" s="11"/>
    </row>
    <row r="643" spans="4:22" s="1" customFormat="1" x14ac:dyDescent="0.25">
      <c r="D643" s="81"/>
      <c r="E643" s="81"/>
      <c r="F643" s="81"/>
      <c r="G643" s="81"/>
      <c r="H643" s="81"/>
      <c r="I643" s="81"/>
      <c r="J643" s="81"/>
      <c r="K643" s="81"/>
      <c r="L643" s="14"/>
      <c r="M643" s="15"/>
      <c r="N643" s="10"/>
      <c r="O643" s="10"/>
      <c r="P643" s="10"/>
      <c r="Q643" s="10"/>
      <c r="R643" s="10"/>
      <c r="S643" s="11"/>
      <c r="T643" s="11"/>
      <c r="U643" s="11"/>
      <c r="V643" s="11"/>
    </row>
    <row r="644" spans="4:22" s="1" customFormat="1" x14ac:dyDescent="0.25">
      <c r="D644" s="81"/>
      <c r="E644" s="81"/>
      <c r="F644" s="81"/>
      <c r="G644" s="81"/>
      <c r="H644" s="81"/>
      <c r="I644" s="81"/>
      <c r="J644" s="81"/>
      <c r="K644" s="81"/>
      <c r="L644" s="14"/>
      <c r="M644" s="15"/>
      <c r="N644" s="10"/>
      <c r="O644" s="10"/>
      <c r="P644" s="10"/>
      <c r="Q644" s="10"/>
      <c r="R644" s="10"/>
      <c r="S644" s="11"/>
      <c r="T644" s="11"/>
      <c r="U644" s="11"/>
      <c r="V644" s="11"/>
    </row>
    <row r="645" spans="4:22" s="1" customFormat="1" x14ac:dyDescent="0.25">
      <c r="D645" s="81"/>
      <c r="E645" s="81"/>
      <c r="F645" s="81"/>
      <c r="G645" s="81"/>
      <c r="H645" s="81"/>
      <c r="I645" s="81"/>
      <c r="J645" s="81"/>
      <c r="K645" s="81"/>
      <c r="L645" s="14"/>
      <c r="M645" s="15"/>
      <c r="N645" s="10"/>
      <c r="O645" s="10"/>
      <c r="P645" s="10"/>
      <c r="Q645" s="10"/>
      <c r="R645" s="10"/>
      <c r="S645" s="11"/>
      <c r="T645" s="11"/>
      <c r="U645" s="11"/>
      <c r="V645" s="11"/>
    </row>
    <row r="646" spans="4:22" s="1" customFormat="1" x14ac:dyDescent="0.25">
      <c r="D646" s="81"/>
      <c r="E646" s="81"/>
      <c r="F646" s="81"/>
      <c r="G646" s="81"/>
      <c r="H646" s="81"/>
      <c r="I646" s="81"/>
      <c r="J646" s="81"/>
      <c r="K646" s="81"/>
      <c r="L646" s="14"/>
      <c r="M646" s="15"/>
      <c r="N646" s="10"/>
      <c r="O646" s="10"/>
      <c r="P646" s="10"/>
      <c r="Q646" s="10"/>
      <c r="R646" s="10"/>
      <c r="S646" s="11"/>
      <c r="T646" s="11"/>
      <c r="U646" s="11"/>
      <c r="V646" s="11"/>
    </row>
    <row r="647" spans="4:22" s="1" customFormat="1" x14ac:dyDescent="0.25">
      <c r="D647" s="81"/>
      <c r="E647" s="81"/>
      <c r="F647" s="81"/>
      <c r="G647" s="81"/>
      <c r="H647" s="81"/>
      <c r="I647" s="81"/>
      <c r="J647" s="81"/>
      <c r="K647" s="81"/>
      <c r="L647" s="14"/>
      <c r="M647" s="15"/>
      <c r="N647" s="10"/>
      <c r="O647" s="10"/>
      <c r="P647" s="10"/>
      <c r="Q647" s="10"/>
      <c r="R647" s="10"/>
      <c r="S647" s="11"/>
      <c r="T647" s="11"/>
      <c r="U647" s="11"/>
      <c r="V647" s="11"/>
    </row>
    <row r="648" spans="4:22" s="1" customFormat="1" x14ac:dyDescent="0.25">
      <c r="D648" s="81"/>
      <c r="E648" s="81"/>
      <c r="F648" s="81"/>
      <c r="G648" s="81"/>
      <c r="H648" s="81"/>
      <c r="I648" s="81"/>
      <c r="J648" s="81"/>
      <c r="K648" s="81"/>
      <c r="L648" s="14"/>
      <c r="M648" s="15"/>
      <c r="N648" s="10"/>
      <c r="O648" s="10"/>
      <c r="P648" s="10"/>
      <c r="Q648" s="10"/>
      <c r="R648" s="10"/>
      <c r="S648" s="11"/>
      <c r="T648" s="11"/>
      <c r="U648" s="11"/>
      <c r="V648" s="11"/>
    </row>
    <row r="649" spans="4:22" s="1" customFormat="1" x14ac:dyDescent="0.25">
      <c r="D649" s="81"/>
      <c r="E649" s="81"/>
      <c r="F649" s="81"/>
      <c r="G649" s="81"/>
      <c r="H649" s="81"/>
      <c r="I649" s="81"/>
      <c r="J649" s="81"/>
      <c r="K649" s="81"/>
      <c r="L649" s="14"/>
      <c r="M649" s="15"/>
      <c r="N649" s="10"/>
      <c r="O649" s="10"/>
      <c r="P649" s="10"/>
      <c r="Q649" s="10"/>
      <c r="R649" s="10"/>
      <c r="S649" s="11"/>
      <c r="T649" s="11"/>
      <c r="U649" s="11"/>
      <c r="V649" s="11"/>
    </row>
    <row r="650" spans="4:22" s="1" customFormat="1" x14ac:dyDescent="0.25">
      <c r="D650" s="81"/>
      <c r="E650" s="81"/>
      <c r="F650" s="81"/>
      <c r="G650" s="81"/>
      <c r="H650" s="81"/>
      <c r="I650" s="81"/>
      <c r="J650" s="81"/>
      <c r="K650" s="81"/>
      <c r="L650" s="14"/>
      <c r="M650" s="15"/>
      <c r="N650" s="10"/>
      <c r="O650" s="10"/>
      <c r="P650" s="10"/>
      <c r="Q650" s="10"/>
      <c r="R650" s="10"/>
      <c r="S650" s="11"/>
      <c r="T650" s="11"/>
      <c r="U650" s="11"/>
      <c r="V650" s="11"/>
    </row>
    <row r="651" spans="4:22" s="1" customFormat="1" x14ac:dyDescent="0.25">
      <c r="D651" s="81"/>
      <c r="E651" s="81"/>
      <c r="F651" s="81"/>
      <c r="G651" s="81"/>
      <c r="H651" s="81"/>
      <c r="I651" s="81"/>
      <c r="J651" s="81"/>
      <c r="K651" s="81"/>
      <c r="L651" s="14"/>
      <c r="M651" s="15"/>
      <c r="N651" s="10"/>
      <c r="O651" s="10"/>
      <c r="P651" s="10"/>
      <c r="Q651" s="10"/>
      <c r="R651" s="10"/>
      <c r="S651" s="11"/>
      <c r="T651" s="11"/>
      <c r="U651" s="11"/>
      <c r="V651" s="11"/>
    </row>
    <row r="652" spans="4:22" s="1" customFormat="1" x14ac:dyDescent="0.25">
      <c r="D652" s="81"/>
      <c r="E652" s="81"/>
      <c r="F652" s="81"/>
      <c r="G652" s="81"/>
      <c r="H652" s="81"/>
      <c r="I652" s="81"/>
      <c r="J652" s="81"/>
      <c r="K652" s="81"/>
      <c r="L652" s="14"/>
      <c r="M652" s="15"/>
      <c r="N652" s="10"/>
      <c r="O652" s="10"/>
      <c r="P652" s="10"/>
      <c r="Q652" s="10"/>
      <c r="R652" s="10"/>
      <c r="S652" s="11"/>
      <c r="T652" s="11"/>
      <c r="U652" s="11"/>
      <c r="V652" s="11"/>
    </row>
    <row r="653" spans="4:22" s="1" customFormat="1" x14ac:dyDescent="0.25">
      <c r="D653" s="81"/>
      <c r="E653" s="81"/>
      <c r="F653" s="81"/>
      <c r="G653" s="81"/>
      <c r="H653" s="81"/>
      <c r="I653" s="81"/>
      <c r="J653" s="81"/>
      <c r="K653" s="81"/>
      <c r="L653" s="14"/>
      <c r="M653" s="15"/>
      <c r="N653" s="10"/>
      <c r="O653" s="10"/>
      <c r="P653" s="10"/>
      <c r="Q653" s="10"/>
      <c r="R653" s="10"/>
      <c r="S653" s="11"/>
      <c r="T653" s="11"/>
      <c r="U653" s="11"/>
      <c r="V653" s="11"/>
    </row>
    <row r="654" spans="4:22" s="1" customFormat="1" x14ac:dyDescent="0.25">
      <c r="D654" s="81"/>
      <c r="E654" s="81"/>
      <c r="F654" s="81"/>
      <c r="G654" s="81"/>
      <c r="H654" s="81"/>
      <c r="I654" s="81"/>
      <c r="J654" s="81"/>
      <c r="K654" s="81"/>
      <c r="L654" s="14"/>
      <c r="M654" s="15"/>
      <c r="N654" s="10"/>
      <c r="O654" s="10"/>
      <c r="P654" s="10"/>
      <c r="Q654" s="10"/>
      <c r="R654" s="10"/>
      <c r="S654" s="11"/>
      <c r="T654" s="11"/>
      <c r="U654" s="11"/>
      <c r="V654" s="11"/>
    </row>
    <row r="655" spans="4:22" s="1" customFormat="1" x14ac:dyDescent="0.25">
      <c r="D655" s="81"/>
      <c r="E655" s="81"/>
      <c r="F655" s="81"/>
      <c r="G655" s="81"/>
      <c r="H655" s="81"/>
      <c r="I655" s="81"/>
      <c r="J655" s="81"/>
      <c r="K655" s="81"/>
      <c r="L655" s="14"/>
      <c r="M655" s="15"/>
      <c r="N655" s="10"/>
      <c r="O655" s="10"/>
      <c r="P655" s="10"/>
      <c r="Q655" s="10"/>
      <c r="R655" s="10"/>
      <c r="S655" s="11"/>
      <c r="T655" s="11"/>
      <c r="U655" s="11"/>
      <c r="V655" s="11"/>
    </row>
    <row r="656" spans="4:22" s="1" customFormat="1" x14ac:dyDescent="0.25">
      <c r="D656" s="81"/>
      <c r="E656" s="81"/>
      <c r="F656" s="81"/>
      <c r="G656" s="81"/>
      <c r="H656" s="81"/>
      <c r="I656" s="81"/>
      <c r="J656" s="81"/>
      <c r="K656" s="81"/>
      <c r="L656" s="14"/>
      <c r="M656" s="15"/>
      <c r="N656" s="10"/>
      <c r="O656" s="10"/>
      <c r="P656" s="10"/>
      <c r="Q656" s="10"/>
      <c r="R656" s="10"/>
      <c r="S656" s="11"/>
      <c r="T656" s="11"/>
      <c r="U656" s="11"/>
      <c r="V656" s="11"/>
    </row>
    <row r="657" spans="4:22" s="1" customFormat="1" x14ac:dyDescent="0.25">
      <c r="D657" s="81"/>
      <c r="E657" s="81"/>
      <c r="F657" s="81"/>
      <c r="G657" s="81"/>
      <c r="H657" s="81"/>
      <c r="I657" s="81"/>
      <c r="J657" s="81"/>
      <c r="K657" s="81"/>
      <c r="L657" s="14"/>
      <c r="M657" s="15"/>
      <c r="N657" s="10"/>
      <c r="O657" s="10"/>
      <c r="P657" s="10"/>
      <c r="Q657" s="10"/>
      <c r="R657" s="10"/>
      <c r="S657" s="11"/>
      <c r="T657" s="11"/>
      <c r="U657" s="11"/>
      <c r="V657" s="11"/>
    </row>
    <row r="658" spans="4:22" s="1" customFormat="1" x14ac:dyDescent="0.25">
      <c r="D658" s="81"/>
      <c r="E658" s="81"/>
      <c r="F658" s="81"/>
      <c r="G658" s="81"/>
      <c r="H658" s="81"/>
      <c r="I658" s="81"/>
      <c r="J658" s="81"/>
      <c r="K658" s="81"/>
      <c r="L658" s="14"/>
      <c r="M658" s="15"/>
      <c r="N658" s="10"/>
      <c r="O658" s="10"/>
      <c r="P658" s="10"/>
      <c r="Q658" s="10"/>
      <c r="R658" s="10"/>
      <c r="S658" s="11"/>
      <c r="T658" s="11"/>
      <c r="U658" s="11"/>
      <c r="V658" s="11"/>
    </row>
    <row r="659" spans="4:22" s="1" customFormat="1" x14ac:dyDescent="0.25">
      <c r="D659" s="81"/>
      <c r="E659" s="81"/>
      <c r="F659" s="81"/>
      <c r="G659" s="81"/>
      <c r="H659" s="81"/>
      <c r="I659" s="81"/>
      <c r="J659" s="81"/>
      <c r="K659" s="81"/>
      <c r="L659" s="14"/>
      <c r="M659" s="15"/>
      <c r="N659" s="10"/>
      <c r="O659" s="10"/>
      <c r="P659" s="10"/>
      <c r="Q659" s="10"/>
      <c r="R659" s="10"/>
      <c r="S659" s="11"/>
      <c r="T659" s="11"/>
      <c r="U659" s="11"/>
      <c r="V659" s="11"/>
    </row>
    <row r="660" spans="4:22" s="1" customFormat="1" x14ac:dyDescent="0.25">
      <c r="D660" s="81"/>
      <c r="E660" s="81"/>
      <c r="F660" s="81"/>
      <c r="G660" s="81"/>
      <c r="H660" s="81"/>
      <c r="I660" s="81"/>
      <c r="J660" s="81"/>
      <c r="K660" s="81"/>
      <c r="L660" s="14"/>
      <c r="M660" s="15"/>
      <c r="N660" s="10"/>
      <c r="O660" s="10"/>
      <c r="P660" s="10"/>
      <c r="Q660" s="10"/>
      <c r="R660" s="10"/>
      <c r="S660" s="11"/>
      <c r="T660" s="11"/>
      <c r="U660" s="11"/>
      <c r="V660" s="11"/>
    </row>
    <row r="661" spans="4:22" s="1" customFormat="1" x14ac:dyDescent="0.25">
      <c r="D661" s="81"/>
      <c r="E661" s="81"/>
      <c r="F661" s="81"/>
      <c r="G661" s="81"/>
      <c r="H661" s="81"/>
      <c r="I661" s="81"/>
      <c r="J661" s="81"/>
      <c r="K661" s="81"/>
      <c r="L661" s="14"/>
      <c r="M661" s="15"/>
      <c r="N661" s="10"/>
      <c r="O661" s="10"/>
      <c r="P661" s="10"/>
      <c r="Q661" s="10"/>
      <c r="R661" s="10"/>
      <c r="S661" s="11"/>
      <c r="T661" s="11"/>
      <c r="U661" s="11"/>
      <c r="V661" s="11"/>
    </row>
    <row r="662" spans="4:22" s="1" customFormat="1" x14ac:dyDescent="0.25">
      <c r="D662" s="81"/>
      <c r="E662" s="81"/>
      <c r="F662" s="81"/>
      <c r="G662" s="81"/>
      <c r="H662" s="81"/>
      <c r="I662" s="81"/>
      <c r="J662" s="81"/>
      <c r="K662" s="81"/>
      <c r="L662" s="14"/>
      <c r="M662" s="15"/>
      <c r="N662" s="10"/>
      <c r="O662" s="10"/>
      <c r="P662" s="10"/>
      <c r="Q662" s="10"/>
      <c r="R662" s="10"/>
      <c r="S662" s="11"/>
      <c r="T662" s="11"/>
      <c r="U662" s="11"/>
      <c r="V662" s="11"/>
    </row>
    <row r="663" spans="4:22" s="1" customFormat="1" x14ac:dyDescent="0.25">
      <c r="D663" s="81"/>
      <c r="E663" s="81"/>
      <c r="F663" s="81"/>
      <c r="G663" s="81"/>
      <c r="H663" s="81"/>
      <c r="I663" s="81"/>
      <c r="J663" s="81"/>
      <c r="K663" s="81"/>
      <c r="L663" s="14"/>
      <c r="M663" s="15"/>
      <c r="N663" s="10"/>
      <c r="O663" s="10"/>
      <c r="P663" s="10"/>
      <c r="Q663" s="10"/>
      <c r="R663" s="10"/>
      <c r="S663" s="11"/>
      <c r="T663" s="11"/>
      <c r="U663" s="11"/>
      <c r="V663" s="11"/>
    </row>
    <row r="664" spans="4:22" s="1" customFormat="1" x14ac:dyDescent="0.25">
      <c r="D664" s="81"/>
      <c r="E664" s="81"/>
      <c r="F664" s="81"/>
      <c r="G664" s="81"/>
      <c r="H664" s="81"/>
      <c r="I664" s="81"/>
      <c r="J664" s="81"/>
      <c r="K664" s="81"/>
      <c r="L664" s="14"/>
      <c r="M664" s="15"/>
      <c r="N664" s="10"/>
      <c r="O664" s="10"/>
      <c r="P664" s="10"/>
      <c r="Q664" s="10"/>
      <c r="R664" s="10"/>
      <c r="S664" s="11"/>
      <c r="T664" s="11"/>
      <c r="U664" s="11"/>
      <c r="V664" s="11"/>
    </row>
    <row r="665" spans="4:22" s="1" customFormat="1" x14ac:dyDescent="0.25">
      <c r="D665" s="81"/>
      <c r="E665" s="81"/>
      <c r="F665" s="81"/>
      <c r="G665" s="81"/>
      <c r="H665" s="81"/>
      <c r="I665" s="81"/>
      <c r="J665" s="81"/>
      <c r="K665" s="81"/>
      <c r="L665" s="14"/>
      <c r="M665" s="15"/>
      <c r="N665" s="10"/>
      <c r="O665" s="10"/>
      <c r="P665" s="10"/>
      <c r="Q665" s="10"/>
      <c r="R665" s="10"/>
      <c r="S665" s="11"/>
      <c r="T665" s="11"/>
      <c r="U665" s="11"/>
      <c r="V665" s="11"/>
    </row>
    <row r="666" spans="4:22" s="1" customFormat="1" x14ac:dyDescent="0.25">
      <c r="D666" s="81"/>
      <c r="E666" s="81"/>
      <c r="F666" s="81"/>
      <c r="G666" s="81"/>
      <c r="H666" s="81"/>
      <c r="I666" s="81"/>
      <c r="J666" s="81"/>
      <c r="K666" s="81"/>
      <c r="L666" s="14"/>
      <c r="M666" s="15"/>
      <c r="N666" s="10"/>
      <c r="O666" s="10"/>
      <c r="P666" s="10"/>
      <c r="Q666" s="10"/>
      <c r="R666" s="10"/>
      <c r="S666" s="11"/>
      <c r="T666" s="11"/>
      <c r="U666" s="11"/>
      <c r="V666" s="11"/>
    </row>
    <row r="667" spans="4:22" s="1" customFormat="1" x14ac:dyDescent="0.25">
      <c r="D667" s="81"/>
      <c r="E667" s="81"/>
      <c r="F667" s="81"/>
      <c r="G667" s="81"/>
      <c r="H667" s="81"/>
      <c r="I667" s="81"/>
      <c r="J667" s="81"/>
      <c r="K667" s="81"/>
      <c r="L667" s="14"/>
      <c r="M667" s="15"/>
      <c r="N667" s="10"/>
      <c r="O667" s="10"/>
      <c r="P667" s="10"/>
      <c r="Q667" s="10"/>
      <c r="R667" s="10"/>
      <c r="S667" s="11"/>
      <c r="T667" s="11"/>
      <c r="U667" s="11"/>
      <c r="V667" s="11"/>
    </row>
    <row r="668" spans="4:22" s="1" customFormat="1" x14ac:dyDescent="0.25">
      <c r="D668" s="81"/>
      <c r="E668" s="81"/>
      <c r="F668" s="81"/>
      <c r="G668" s="81"/>
      <c r="H668" s="81"/>
      <c r="I668" s="81"/>
      <c r="J668" s="81"/>
      <c r="K668" s="81"/>
      <c r="L668" s="14"/>
      <c r="M668" s="15"/>
      <c r="N668" s="10"/>
      <c r="O668" s="10"/>
      <c r="P668" s="10"/>
      <c r="Q668" s="10"/>
      <c r="R668" s="10"/>
      <c r="S668" s="11"/>
      <c r="T668" s="11"/>
      <c r="U668" s="11"/>
      <c r="V668" s="11"/>
    </row>
    <row r="669" spans="4:22" s="1" customFormat="1" x14ac:dyDescent="0.25">
      <c r="D669" s="81"/>
      <c r="E669" s="81"/>
      <c r="F669" s="81"/>
      <c r="G669" s="81"/>
      <c r="H669" s="81"/>
      <c r="I669" s="81"/>
      <c r="J669" s="81"/>
      <c r="K669" s="81"/>
      <c r="L669" s="14"/>
      <c r="M669" s="15"/>
      <c r="N669" s="10"/>
      <c r="O669" s="10"/>
      <c r="P669" s="10"/>
      <c r="Q669" s="10"/>
      <c r="R669" s="10"/>
      <c r="S669" s="11"/>
      <c r="T669" s="11"/>
      <c r="U669" s="11"/>
      <c r="V669" s="11"/>
    </row>
    <row r="670" spans="4:22" s="1" customFormat="1" x14ac:dyDescent="0.25">
      <c r="D670" s="81"/>
      <c r="E670" s="81"/>
      <c r="F670" s="81"/>
      <c r="G670" s="81"/>
      <c r="H670" s="81"/>
      <c r="I670" s="81"/>
      <c r="J670" s="81"/>
      <c r="K670" s="81"/>
      <c r="L670" s="14"/>
      <c r="M670" s="15"/>
      <c r="N670" s="10"/>
      <c r="O670" s="10"/>
      <c r="P670" s="10"/>
      <c r="Q670" s="10"/>
      <c r="R670" s="10"/>
      <c r="S670" s="11"/>
      <c r="T670" s="11"/>
      <c r="U670" s="11"/>
      <c r="V670" s="11"/>
    </row>
    <row r="671" spans="4:22" s="1" customFormat="1" x14ac:dyDescent="0.25">
      <c r="D671" s="81"/>
      <c r="E671" s="81"/>
      <c r="F671" s="81"/>
      <c r="G671" s="81"/>
      <c r="H671" s="81"/>
      <c r="I671" s="81"/>
      <c r="J671" s="81"/>
      <c r="K671" s="81"/>
      <c r="L671" s="14"/>
      <c r="M671" s="15"/>
      <c r="N671" s="10"/>
      <c r="O671" s="10"/>
      <c r="P671" s="10"/>
      <c r="Q671" s="10"/>
      <c r="R671" s="10"/>
      <c r="S671" s="11"/>
      <c r="T671" s="11"/>
      <c r="U671" s="11"/>
      <c r="V671" s="11"/>
    </row>
    <row r="672" spans="4:22" s="1" customFormat="1" x14ac:dyDescent="0.25">
      <c r="D672" s="81"/>
      <c r="E672" s="81"/>
      <c r="F672" s="81"/>
      <c r="G672" s="81"/>
      <c r="H672" s="81"/>
      <c r="I672" s="81"/>
      <c r="J672" s="81"/>
      <c r="K672" s="81"/>
      <c r="L672" s="14"/>
      <c r="M672" s="15"/>
      <c r="N672" s="10"/>
      <c r="O672" s="10"/>
      <c r="P672" s="10"/>
      <c r="Q672" s="10"/>
      <c r="R672" s="10"/>
      <c r="S672" s="11"/>
      <c r="T672" s="11"/>
      <c r="U672" s="11"/>
      <c r="V672" s="11"/>
    </row>
    <row r="673" spans="4:22" s="1" customFormat="1" x14ac:dyDescent="0.25">
      <c r="D673" s="81"/>
      <c r="E673" s="81"/>
      <c r="F673" s="81"/>
      <c r="G673" s="81"/>
      <c r="H673" s="81"/>
      <c r="I673" s="81"/>
      <c r="J673" s="81"/>
      <c r="K673" s="81"/>
      <c r="L673" s="14"/>
      <c r="M673" s="15"/>
      <c r="N673" s="10"/>
      <c r="O673" s="10"/>
      <c r="P673" s="10"/>
      <c r="Q673" s="10"/>
      <c r="R673" s="10"/>
      <c r="S673" s="11"/>
      <c r="T673" s="11"/>
      <c r="U673" s="11"/>
      <c r="V673" s="11"/>
    </row>
    <row r="674" spans="4:22" s="1" customFormat="1" x14ac:dyDescent="0.25">
      <c r="D674" s="81"/>
      <c r="E674" s="81"/>
      <c r="F674" s="81"/>
      <c r="G674" s="81"/>
      <c r="H674" s="81"/>
      <c r="I674" s="81"/>
      <c r="J674" s="81"/>
      <c r="K674" s="81"/>
      <c r="L674" s="14"/>
      <c r="M674" s="15"/>
      <c r="N674" s="10"/>
      <c r="O674" s="10"/>
      <c r="P674" s="10"/>
      <c r="Q674" s="10"/>
      <c r="R674" s="10"/>
      <c r="S674" s="11"/>
      <c r="T674" s="11"/>
      <c r="U674" s="11"/>
      <c r="V674" s="11"/>
    </row>
    <row r="675" spans="4:22" s="1" customFormat="1" x14ac:dyDescent="0.25">
      <c r="D675" s="81"/>
      <c r="E675" s="81"/>
      <c r="F675" s="81"/>
      <c r="G675" s="81"/>
      <c r="H675" s="81"/>
      <c r="I675" s="81"/>
      <c r="J675" s="81"/>
      <c r="K675" s="81"/>
      <c r="L675" s="14"/>
      <c r="M675" s="15"/>
      <c r="N675" s="10"/>
      <c r="O675" s="10"/>
      <c r="P675" s="10"/>
      <c r="Q675" s="10"/>
      <c r="R675" s="10"/>
      <c r="S675" s="11"/>
      <c r="T675" s="11"/>
      <c r="U675" s="11"/>
      <c r="V675" s="11"/>
    </row>
    <row r="676" spans="4:22" s="1" customFormat="1" x14ac:dyDescent="0.25">
      <c r="D676" s="81"/>
      <c r="E676" s="81"/>
      <c r="F676" s="81"/>
      <c r="G676" s="81"/>
      <c r="H676" s="81"/>
      <c r="I676" s="81"/>
      <c r="J676" s="81"/>
      <c r="K676" s="81"/>
      <c r="L676" s="14"/>
      <c r="M676" s="15"/>
      <c r="N676" s="10"/>
      <c r="O676" s="10"/>
      <c r="P676" s="10"/>
      <c r="Q676" s="10"/>
      <c r="R676" s="10"/>
      <c r="S676" s="11"/>
      <c r="T676" s="11"/>
      <c r="U676" s="11"/>
      <c r="V676" s="11"/>
    </row>
    <row r="677" spans="4:22" s="1" customFormat="1" x14ac:dyDescent="0.25">
      <c r="D677" s="81"/>
      <c r="E677" s="81"/>
      <c r="F677" s="81"/>
      <c r="G677" s="81"/>
      <c r="H677" s="81"/>
      <c r="I677" s="81"/>
      <c r="J677" s="81"/>
      <c r="K677" s="81"/>
      <c r="L677" s="14"/>
      <c r="M677" s="15"/>
      <c r="N677" s="10"/>
      <c r="O677" s="10"/>
      <c r="P677" s="10"/>
      <c r="Q677" s="10"/>
      <c r="R677" s="10"/>
      <c r="S677" s="11"/>
      <c r="T677" s="11"/>
      <c r="U677" s="11"/>
      <c r="V677" s="11"/>
    </row>
    <row r="678" spans="4:22" s="1" customFormat="1" x14ac:dyDescent="0.25">
      <c r="D678" s="81"/>
      <c r="E678" s="81"/>
      <c r="F678" s="81"/>
      <c r="G678" s="81"/>
      <c r="H678" s="81"/>
      <c r="I678" s="81"/>
      <c r="J678" s="81"/>
      <c r="K678" s="81"/>
      <c r="L678" s="14"/>
      <c r="M678" s="15"/>
      <c r="N678" s="10"/>
      <c r="O678" s="10"/>
      <c r="P678" s="10"/>
      <c r="Q678" s="10"/>
      <c r="R678" s="10"/>
      <c r="S678" s="11"/>
      <c r="T678" s="11"/>
      <c r="U678" s="11"/>
      <c r="V678" s="11"/>
    </row>
    <row r="679" spans="4:22" s="1" customFormat="1" x14ac:dyDescent="0.25">
      <c r="D679" s="81"/>
      <c r="E679" s="81"/>
      <c r="F679" s="81"/>
      <c r="G679" s="81"/>
      <c r="H679" s="81"/>
      <c r="I679" s="81"/>
      <c r="J679" s="81"/>
      <c r="K679" s="81"/>
      <c r="L679" s="14"/>
      <c r="M679" s="15"/>
      <c r="N679" s="10"/>
      <c r="O679" s="10"/>
      <c r="P679" s="10"/>
      <c r="Q679" s="10"/>
      <c r="R679" s="10"/>
      <c r="S679" s="11"/>
      <c r="T679" s="11"/>
      <c r="U679" s="11"/>
      <c r="V679" s="11"/>
    </row>
    <row r="680" spans="4:22" s="1" customFormat="1" x14ac:dyDescent="0.25">
      <c r="D680" s="81"/>
      <c r="E680" s="81"/>
      <c r="F680" s="81"/>
      <c r="G680" s="81"/>
      <c r="H680" s="81"/>
      <c r="I680" s="81"/>
      <c r="J680" s="81"/>
      <c r="K680" s="81"/>
      <c r="L680" s="14"/>
      <c r="M680" s="15"/>
      <c r="N680" s="10"/>
      <c r="O680" s="10"/>
      <c r="P680" s="10"/>
      <c r="Q680" s="10"/>
      <c r="R680" s="10"/>
      <c r="S680" s="11"/>
      <c r="T680" s="11"/>
      <c r="U680" s="11"/>
      <c r="V680" s="11"/>
    </row>
    <row r="681" spans="4:22" s="1" customFormat="1" x14ac:dyDescent="0.25">
      <c r="D681" s="81"/>
      <c r="E681" s="81"/>
      <c r="F681" s="81"/>
      <c r="G681" s="81"/>
      <c r="H681" s="81"/>
      <c r="I681" s="81"/>
      <c r="J681" s="81"/>
      <c r="K681" s="81"/>
      <c r="L681" s="14"/>
      <c r="M681" s="15"/>
      <c r="N681" s="10"/>
      <c r="O681" s="10"/>
      <c r="P681" s="10"/>
      <c r="Q681" s="10"/>
      <c r="R681" s="10"/>
      <c r="S681" s="11"/>
      <c r="T681" s="11"/>
      <c r="U681" s="11"/>
      <c r="V681" s="11"/>
    </row>
    <row r="682" spans="4:22" s="1" customFormat="1" x14ac:dyDescent="0.25">
      <c r="D682" s="81"/>
      <c r="E682" s="81"/>
      <c r="F682" s="81"/>
      <c r="G682" s="81"/>
      <c r="H682" s="81"/>
      <c r="I682" s="81"/>
      <c r="J682" s="81"/>
      <c r="K682" s="81"/>
      <c r="L682" s="14"/>
      <c r="M682" s="15"/>
      <c r="N682" s="10"/>
      <c r="O682" s="10"/>
      <c r="P682" s="10"/>
      <c r="Q682" s="10"/>
      <c r="R682" s="10"/>
      <c r="S682" s="11"/>
      <c r="T682" s="11"/>
      <c r="U682" s="11"/>
      <c r="V682" s="11"/>
    </row>
    <row r="683" spans="4:22" s="1" customFormat="1" x14ac:dyDescent="0.25">
      <c r="D683" s="81"/>
      <c r="E683" s="81"/>
      <c r="F683" s="81"/>
      <c r="G683" s="81"/>
      <c r="H683" s="81"/>
      <c r="I683" s="81"/>
      <c r="J683" s="81"/>
      <c r="K683" s="81"/>
      <c r="L683" s="14"/>
      <c r="M683" s="15"/>
      <c r="N683" s="10"/>
      <c r="O683" s="10"/>
      <c r="P683" s="10"/>
      <c r="Q683" s="10"/>
      <c r="R683" s="10"/>
      <c r="S683" s="11"/>
      <c r="T683" s="11"/>
      <c r="U683" s="11"/>
      <c r="V683" s="11"/>
    </row>
    <row r="684" spans="4:22" s="1" customFormat="1" x14ac:dyDescent="0.25">
      <c r="D684" s="81"/>
      <c r="E684" s="81"/>
      <c r="F684" s="81"/>
      <c r="G684" s="81"/>
      <c r="H684" s="81"/>
      <c r="I684" s="81"/>
      <c r="J684" s="81"/>
      <c r="K684" s="81"/>
      <c r="L684" s="14"/>
      <c r="M684" s="15"/>
      <c r="N684" s="10"/>
      <c r="O684" s="10"/>
      <c r="P684" s="10"/>
      <c r="Q684" s="10"/>
      <c r="R684" s="10"/>
      <c r="S684" s="11"/>
      <c r="T684" s="11"/>
      <c r="U684" s="11"/>
      <c r="V684" s="11"/>
    </row>
    <row r="685" spans="4:22" s="1" customFormat="1" x14ac:dyDescent="0.25">
      <c r="D685" s="81"/>
      <c r="E685" s="81"/>
      <c r="F685" s="81"/>
      <c r="G685" s="81"/>
      <c r="H685" s="81"/>
      <c r="I685" s="81"/>
      <c r="J685" s="81"/>
      <c r="K685" s="81"/>
      <c r="L685" s="14"/>
      <c r="M685" s="15"/>
      <c r="N685" s="10"/>
      <c r="O685" s="10"/>
      <c r="P685" s="10"/>
      <c r="Q685" s="10"/>
      <c r="R685" s="10"/>
      <c r="S685" s="11"/>
      <c r="T685" s="11"/>
      <c r="U685" s="11"/>
      <c r="V685" s="11"/>
    </row>
    <row r="686" spans="4:22" s="1" customFormat="1" x14ac:dyDescent="0.25">
      <c r="D686" s="81"/>
      <c r="E686" s="81"/>
      <c r="F686" s="81"/>
      <c r="G686" s="81"/>
      <c r="H686" s="81"/>
      <c r="I686" s="81"/>
      <c r="J686" s="81"/>
      <c r="K686" s="81"/>
      <c r="L686" s="14"/>
      <c r="M686" s="15"/>
      <c r="N686" s="10"/>
      <c r="O686" s="10"/>
      <c r="P686" s="10"/>
      <c r="Q686" s="10"/>
      <c r="R686" s="10"/>
      <c r="S686" s="11"/>
      <c r="T686" s="11"/>
      <c r="U686" s="11"/>
      <c r="V686" s="11"/>
    </row>
    <row r="687" spans="4:22" s="1" customFormat="1" x14ac:dyDescent="0.25">
      <c r="D687" s="81"/>
      <c r="E687" s="81"/>
      <c r="F687" s="81"/>
      <c r="G687" s="81"/>
      <c r="H687" s="81"/>
      <c r="I687" s="81"/>
      <c r="J687" s="81"/>
      <c r="K687" s="81"/>
      <c r="L687" s="14"/>
      <c r="M687" s="15"/>
      <c r="N687" s="10"/>
      <c r="O687" s="10"/>
      <c r="P687" s="10"/>
      <c r="Q687" s="10"/>
      <c r="R687" s="10"/>
      <c r="S687" s="11"/>
      <c r="T687" s="11"/>
      <c r="U687" s="11"/>
      <c r="V687" s="11"/>
    </row>
    <row r="688" spans="4:22" s="1" customFormat="1" x14ac:dyDescent="0.25">
      <c r="D688" s="81"/>
      <c r="E688" s="81"/>
      <c r="F688" s="81"/>
      <c r="G688" s="81"/>
      <c r="H688" s="81"/>
      <c r="I688" s="81"/>
      <c r="J688" s="81"/>
      <c r="K688" s="81"/>
      <c r="L688" s="14"/>
      <c r="M688" s="15"/>
      <c r="N688" s="10"/>
      <c r="O688" s="10"/>
      <c r="P688" s="10"/>
      <c r="Q688" s="10"/>
      <c r="R688" s="10"/>
      <c r="S688" s="11"/>
      <c r="T688" s="11"/>
      <c r="U688" s="11"/>
      <c r="V688" s="11"/>
    </row>
    <row r="689" spans="4:22" s="1" customFormat="1" x14ac:dyDescent="0.25">
      <c r="D689" s="81"/>
      <c r="E689" s="81"/>
      <c r="F689" s="81"/>
      <c r="G689" s="81"/>
      <c r="H689" s="81"/>
      <c r="I689" s="81"/>
      <c r="J689" s="81"/>
      <c r="K689" s="81"/>
      <c r="L689" s="14"/>
      <c r="M689" s="15"/>
      <c r="N689" s="10"/>
      <c r="O689" s="10"/>
      <c r="P689" s="10"/>
      <c r="Q689" s="10"/>
      <c r="R689" s="10"/>
      <c r="S689" s="11"/>
      <c r="T689" s="11"/>
      <c r="U689" s="11"/>
      <c r="V689" s="11"/>
    </row>
    <row r="690" spans="4:22" s="1" customFormat="1" x14ac:dyDescent="0.25">
      <c r="D690" s="81"/>
      <c r="E690" s="81"/>
      <c r="F690" s="81"/>
      <c r="G690" s="81"/>
      <c r="H690" s="81"/>
      <c r="I690" s="81"/>
      <c r="J690" s="81"/>
      <c r="K690" s="81"/>
      <c r="L690" s="14"/>
      <c r="M690" s="15"/>
      <c r="N690" s="10"/>
      <c r="O690" s="10"/>
      <c r="P690" s="10"/>
      <c r="Q690" s="10"/>
      <c r="R690" s="10"/>
      <c r="S690" s="11"/>
      <c r="T690" s="11"/>
      <c r="U690" s="11"/>
      <c r="V690" s="11"/>
    </row>
    <row r="691" spans="4:22" s="1" customFormat="1" x14ac:dyDescent="0.25">
      <c r="D691" s="81"/>
      <c r="E691" s="81"/>
      <c r="F691" s="81"/>
      <c r="G691" s="81"/>
      <c r="H691" s="81"/>
      <c r="I691" s="81"/>
      <c r="J691" s="81"/>
      <c r="K691" s="81"/>
      <c r="L691" s="14"/>
      <c r="M691" s="15"/>
      <c r="N691" s="10"/>
      <c r="O691" s="10"/>
      <c r="P691" s="10"/>
      <c r="Q691" s="10"/>
      <c r="R691" s="10"/>
      <c r="S691" s="11"/>
      <c r="T691" s="11"/>
      <c r="U691" s="11"/>
      <c r="V691" s="11"/>
    </row>
    <row r="692" spans="4:22" s="1" customFormat="1" x14ac:dyDescent="0.25">
      <c r="D692" s="81"/>
      <c r="E692" s="81"/>
      <c r="F692" s="81"/>
      <c r="G692" s="81"/>
      <c r="H692" s="81"/>
      <c r="I692" s="81"/>
      <c r="J692" s="81"/>
      <c r="K692" s="81"/>
      <c r="L692" s="14"/>
      <c r="M692" s="15"/>
      <c r="N692" s="10"/>
      <c r="O692" s="10"/>
      <c r="P692" s="10"/>
      <c r="Q692" s="10"/>
      <c r="R692" s="10"/>
      <c r="S692" s="11"/>
      <c r="T692" s="11"/>
      <c r="U692" s="11"/>
      <c r="V692" s="11"/>
    </row>
    <row r="693" spans="4:22" s="1" customFormat="1" x14ac:dyDescent="0.25">
      <c r="D693" s="81"/>
      <c r="E693" s="81"/>
      <c r="F693" s="81"/>
      <c r="G693" s="81"/>
      <c r="H693" s="81"/>
      <c r="I693" s="81"/>
      <c r="J693" s="81"/>
      <c r="K693" s="81"/>
      <c r="L693" s="14"/>
      <c r="M693" s="15"/>
      <c r="N693" s="10"/>
      <c r="O693" s="10"/>
      <c r="P693" s="10"/>
      <c r="Q693" s="10"/>
      <c r="R693" s="10"/>
      <c r="S693" s="11"/>
      <c r="T693" s="11"/>
      <c r="U693" s="11"/>
      <c r="V693" s="11"/>
    </row>
    <row r="694" spans="4:22" s="1" customFormat="1" x14ac:dyDescent="0.25">
      <c r="D694" s="81"/>
      <c r="E694" s="81"/>
      <c r="F694" s="81"/>
      <c r="G694" s="81"/>
      <c r="H694" s="81"/>
      <c r="I694" s="81"/>
      <c r="J694" s="81"/>
      <c r="K694" s="81"/>
      <c r="L694" s="14"/>
      <c r="M694" s="15"/>
      <c r="N694" s="10"/>
      <c r="O694" s="10"/>
      <c r="P694" s="10"/>
      <c r="Q694" s="10"/>
      <c r="R694" s="10"/>
      <c r="S694" s="11"/>
      <c r="T694" s="11"/>
      <c r="U694" s="11"/>
      <c r="V694" s="11"/>
    </row>
    <row r="695" spans="4:22" s="1" customFormat="1" x14ac:dyDescent="0.25">
      <c r="D695" s="81"/>
      <c r="E695" s="81"/>
      <c r="F695" s="81"/>
      <c r="G695" s="81"/>
      <c r="H695" s="81"/>
      <c r="I695" s="81"/>
      <c r="J695" s="81"/>
      <c r="K695" s="81"/>
      <c r="L695" s="14"/>
      <c r="M695" s="15"/>
      <c r="N695" s="10"/>
      <c r="O695" s="10"/>
      <c r="P695" s="10"/>
      <c r="Q695" s="10"/>
      <c r="R695" s="10"/>
      <c r="S695" s="11"/>
      <c r="T695" s="11"/>
      <c r="U695" s="11"/>
      <c r="V695" s="11"/>
    </row>
    <row r="696" spans="4:22" s="1" customFormat="1" x14ac:dyDescent="0.25">
      <c r="D696" s="81"/>
      <c r="E696" s="81"/>
      <c r="F696" s="81"/>
      <c r="G696" s="81"/>
      <c r="H696" s="81"/>
      <c r="I696" s="81"/>
      <c r="J696" s="81"/>
      <c r="K696" s="81"/>
      <c r="L696" s="14"/>
      <c r="M696" s="15"/>
      <c r="N696" s="10"/>
      <c r="O696" s="10"/>
      <c r="P696" s="10"/>
      <c r="Q696" s="10"/>
      <c r="R696" s="10"/>
      <c r="S696" s="11"/>
      <c r="T696" s="11"/>
      <c r="U696" s="11"/>
      <c r="V696" s="11"/>
    </row>
    <row r="697" spans="4:22" s="1" customFormat="1" x14ac:dyDescent="0.25">
      <c r="D697" s="81"/>
      <c r="E697" s="81"/>
      <c r="F697" s="81"/>
      <c r="G697" s="81"/>
      <c r="H697" s="81"/>
      <c r="I697" s="81"/>
      <c r="J697" s="81"/>
      <c r="K697" s="81"/>
      <c r="L697" s="14"/>
      <c r="M697" s="15"/>
      <c r="N697" s="10"/>
      <c r="O697" s="10"/>
      <c r="P697" s="10"/>
      <c r="Q697" s="10"/>
      <c r="R697" s="10"/>
      <c r="S697" s="11"/>
      <c r="T697" s="11"/>
      <c r="U697" s="11"/>
      <c r="V697" s="11"/>
    </row>
    <row r="698" spans="4:22" s="1" customFormat="1" x14ac:dyDescent="0.25">
      <c r="D698" s="81"/>
      <c r="E698" s="81"/>
      <c r="F698" s="81"/>
      <c r="G698" s="81"/>
      <c r="H698" s="81"/>
      <c r="I698" s="81"/>
      <c r="J698" s="81"/>
      <c r="K698" s="81"/>
      <c r="L698" s="14"/>
      <c r="M698" s="15"/>
      <c r="N698" s="10"/>
      <c r="O698" s="10"/>
      <c r="P698" s="10"/>
      <c r="Q698" s="10"/>
      <c r="R698" s="10"/>
      <c r="S698" s="11"/>
      <c r="T698" s="11"/>
      <c r="U698" s="11"/>
      <c r="V698" s="11"/>
    </row>
    <row r="699" spans="4:22" s="1" customFormat="1" x14ac:dyDescent="0.25">
      <c r="D699" s="81"/>
      <c r="E699" s="81"/>
      <c r="F699" s="81"/>
      <c r="G699" s="81"/>
      <c r="H699" s="81"/>
      <c r="I699" s="81"/>
      <c r="J699" s="81"/>
      <c r="K699" s="81"/>
      <c r="L699" s="14"/>
      <c r="M699" s="15"/>
      <c r="N699" s="10"/>
      <c r="O699" s="10"/>
      <c r="P699" s="10"/>
      <c r="Q699" s="10"/>
      <c r="R699" s="10"/>
      <c r="S699" s="11"/>
      <c r="T699" s="11"/>
      <c r="U699" s="11"/>
      <c r="V699" s="11"/>
    </row>
    <row r="700" spans="4:22" s="1" customFormat="1" x14ac:dyDescent="0.25">
      <c r="D700" s="81"/>
      <c r="E700" s="81"/>
      <c r="F700" s="81"/>
      <c r="G700" s="81"/>
      <c r="H700" s="81"/>
      <c r="I700" s="81"/>
      <c r="J700" s="81"/>
      <c r="K700" s="81"/>
      <c r="L700" s="14"/>
      <c r="M700" s="15"/>
      <c r="N700" s="10"/>
      <c r="O700" s="10"/>
      <c r="P700" s="10"/>
      <c r="Q700" s="10"/>
      <c r="R700" s="10"/>
      <c r="S700" s="11"/>
      <c r="T700" s="11"/>
      <c r="U700" s="11"/>
      <c r="V700" s="11"/>
    </row>
    <row r="701" spans="4:22" s="1" customFormat="1" x14ac:dyDescent="0.25">
      <c r="D701" s="81"/>
      <c r="E701" s="81"/>
      <c r="F701" s="81"/>
      <c r="G701" s="81"/>
      <c r="H701" s="81"/>
      <c r="I701" s="81"/>
      <c r="J701" s="81"/>
      <c r="K701" s="81"/>
      <c r="L701" s="14"/>
      <c r="M701" s="15"/>
      <c r="N701" s="10"/>
      <c r="O701" s="10"/>
      <c r="P701" s="10"/>
      <c r="Q701" s="10"/>
      <c r="R701" s="10"/>
      <c r="S701" s="11"/>
      <c r="T701" s="11"/>
      <c r="U701" s="11"/>
      <c r="V701" s="11"/>
    </row>
    <row r="702" spans="4:22" s="1" customFormat="1" x14ac:dyDescent="0.25">
      <c r="D702" s="81"/>
      <c r="E702" s="81"/>
      <c r="F702" s="81"/>
      <c r="G702" s="81"/>
      <c r="H702" s="81"/>
      <c r="I702" s="81"/>
      <c r="J702" s="81"/>
      <c r="K702" s="81"/>
      <c r="L702" s="14"/>
      <c r="M702" s="15"/>
      <c r="N702" s="10"/>
      <c r="O702" s="10"/>
      <c r="P702" s="10"/>
      <c r="Q702" s="10"/>
      <c r="R702" s="10"/>
      <c r="S702" s="11"/>
      <c r="T702" s="11"/>
      <c r="U702" s="11"/>
      <c r="V702" s="11"/>
    </row>
    <row r="703" spans="4:22" s="1" customFormat="1" x14ac:dyDescent="0.25">
      <c r="D703" s="81"/>
      <c r="E703" s="81"/>
      <c r="F703" s="81"/>
      <c r="G703" s="81"/>
      <c r="H703" s="81"/>
      <c r="I703" s="81"/>
      <c r="J703" s="81"/>
      <c r="K703" s="81"/>
      <c r="L703" s="14"/>
      <c r="M703" s="15"/>
      <c r="N703" s="10"/>
      <c r="O703" s="10"/>
      <c r="P703" s="10"/>
      <c r="Q703" s="10"/>
      <c r="R703" s="10"/>
      <c r="S703" s="11"/>
      <c r="T703" s="11"/>
      <c r="U703" s="11"/>
      <c r="V703" s="11"/>
    </row>
    <row r="704" spans="4:22" s="1" customFormat="1" x14ac:dyDescent="0.25">
      <c r="D704" s="81"/>
      <c r="E704" s="81"/>
      <c r="F704" s="81"/>
      <c r="G704" s="81"/>
      <c r="H704" s="81"/>
      <c r="I704" s="81"/>
      <c r="J704" s="81"/>
      <c r="K704" s="81"/>
      <c r="L704" s="14"/>
      <c r="M704" s="15"/>
      <c r="N704" s="10"/>
      <c r="O704" s="10"/>
      <c r="P704" s="10"/>
      <c r="Q704" s="10"/>
      <c r="R704" s="10"/>
      <c r="S704" s="11"/>
      <c r="T704" s="11"/>
      <c r="U704" s="11"/>
      <c r="V704" s="11"/>
    </row>
    <row r="705" spans="4:22" s="1" customFormat="1" x14ac:dyDescent="0.25">
      <c r="D705" s="81"/>
      <c r="E705" s="81"/>
      <c r="F705" s="81"/>
      <c r="G705" s="81"/>
      <c r="H705" s="81"/>
      <c r="I705" s="81"/>
      <c r="J705" s="81"/>
      <c r="K705" s="81"/>
      <c r="L705" s="14"/>
      <c r="M705" s="15"/>
      <c r="N705" s="10"/>
      <c r="O705" s="10"/>
      <c r="P705" s="10"/>
      <c r="Q705" s="10"/>
      <c r="R705" s="10"/>
      <c r="S705" s="11"/>
      <c r="T705" s="11"/>
      <c r="U705" s="11"/>
      <c r="V705" s="11"/>
    </row>
    <row r="706" spans="4:22" s="1" customFormat="1" x14ac:dyDescent="0.25">
      <c r="D706" s="81"/>
      <c r="E706" s="81"/>
      <c r="F706" s="81"/>
      <c r="G706" s="81"/>
      <c r="H706" s="81"/>
      <c r="I706" s="81"/>
      <c r="J706" s="81"/>
      <c r="K706" s="81"/>
      <c r="L706" s="14"/>
      <c r="M706" s="15"/>
      <c r="N706" s="10"/>
      <c r="O706" s="10"/>
      <c r="P706" s="10"/>
      <c r="Q706" s="10"/>
      <c r="R706" s="10"/>
      <c r="S706" s="11"/>
      <c r="T706" s="11"/>
      <c r="U706" s="11"/>
      <c r="V706" s="11"/>
    </row>
    <row r="707" spans="4:22" s="1" customFormat="1" x14ac:dyDescent="0.25">
      <c r="D707" s="81"/>
      <c r="E707" s="81"/>
      <c r="F707" s="81"/>
      <c r="G707" s="81"/>
      <c r="H707" s="81"/>
      <c r="I707" s="81"/>
      <c r="J707" s="81"/>
      <c r="K707" s="81"/>
      <c r="L707" s="14"/>
      <c r="M707" s="15"/>
      <c r="N707" s="10"/>
      <c r="O707" s="10"/>
      <c r="P707" s="10"/>
      <c r="Q707" s="10"/>
      <c r="R707" s="10"/>
      <c r="S707" s="11"/>
      <c r="T707" s="11"/>
      <c r="U707" s="11"/>
      <c r="V707" s="11"/>
    </row>
    <row r="708" spans="4:22" s="1" customFormat="1" x14ac:dyDescent="0.25">
      <c r="D708" s="81"/>
      <c r="E708" s="81"/>
      <c r="F708" s="81"/>
      <c r="G708" s="81"/>
      <c r="H708" s="81"/>
      <c r="I708" s="81"/>
      <c r="J708" s="81"/>
      <c r="K708" s="81"/>
      <c r="L708" s="14"/>
      <c r="M708" s="15"/>
      <c r="N708" s="10"/>
      <c r="O708" s="10"/>
      <c r="P708" s="10"/>
      <c r="Q708" s="10"/>
      <c r="R708" s="10"/>
      <c r="S708" s="11"/>
      <c r="T708" s="11"/>
      <c r="U708" s="11"/>
      <c r="V708" s="11"/>
    </row>
    <row r="709" spans="4:22" s="1" customFormat="1" x14ac:dyDescent="0.25">
      <c r="D709" s="81"/>
      <c r="E709" s="81"/>
      <c r="F709" s="81"/>
      <c r="G709" s="81"/>
      <c r="H709" s="81"/>
      <c r="I709" s="81"/>
      <c r="J709" s="81"/>
      <c r="K709" s="81"/>
      <c r="L709" s="14"/>
      <c r="M709" s="15"/>
      <c r="N709" s="10"/>
      <c r="O709" s="10"/>
      <c r="P709" s="10"/>
      <c r="Q709" s="10"/>
      <c r="R709" s="10"/>
      <c r="S709" s="11"/>
      <c r="T709" s="11"/>
      <c r="U709" s="11"/>
      <c r="V709" s="11"/>
    </row>
    <row r="710" spans="4:22" s="1" customFormat="1" x14ac:dyDescent="0.25">
      <c r="D710" s="81"/>
      <c r="E710" s="81"/>
      <c r="F710" s="81"/>
      <c r="G710" s="81"/>
      <c r="H710" s="81"/>
      <c r="I710" s="81"/>
      <c r="J710" s="81"/>
      <c r="K710" s="81"/>
      <c r="L710" s="14"/>
      <c r="M710" s="15"/>
      <c r="N710" s="10"/>
      <c r="O710" s="10"/>
      <c r="P710" s="10"/>
      <c r="Q710" s="10"/>
      <c r="R710" s="10"/>
      <c r="S710" s="11"/>
      <c r="T710" s="11"/>
      <c r="U710" s="11"/>
      <c r="V710" s="11"/>
    </row>
    <row r="711" spans="4:22" s="1" customFormat="1" x14ac:dyDescent="0.25">
      <c r="D711" s="81"/>
      <c r="E711" s="81"/>
      <c r="F711" s="81"/>
      <c r="G711" s="81"/>
      <c r="H711" s="81"/>
      <c r="I711" s="81"/>
      <c r="J711" s="81"/>
      <c r="K711" s="81"/>
      <c r="L711" s="14"/>
      <c r="M711" s="15"/>
      <c r="N711" s="10"/>
      <c r="O711" s="10"/>
      <c r="P711" s="10"/>
      <c r="Q711" s="10"/>
      <c r="R711" s="10"/>
      <c r="S711" s="11"/>
      <c r="T711" s="11"/>
      <c r="U711" s="11"/>
      <c r="V711" s="11"/>
    </row>
    <row r="712" spans="4:22" s="1" customFormat="1" x14ac:dyDescent="0.25">
      <c r="D712" s="81"/>
      <c r="E712" s="81"/>
      <c r="F712" s="81"/>
      <c r="G712" s="81"/>
      <c r="H712" s="81"/>
      <c r="I712" s="81"/>
      <c r="J712" s="81"/>
      <c r="K712" s="81"/>
      <c r="L712" s="14"/>
      <c r="M712" s="15"/>
      <c r="N712" s="10"/>
      <c r="O712" s="10"/>
      <c r="P712" s="10"/>
      <c r="Q712" s="10"/>
      <c r="R712" s="10"/>
      <c r="S712" s="11"/>
      <c r="T712" s="11"/>
      <c r="U712" s="11"/>
      <c r="V712" s="11"/>
    </row>
    <row r="713" spans="4:22" s="1" customFormat="1" x14ac:dyDescent="0.25">
      <c r="D713" s="81"/>
      <c r="E713" s="81"/>
      <c r="F713" s="81"/>
      <c r="G713" s="81"/>
      <c r="H713" s="81"/>
      <c r="I713" s="81"/>
      <c r="J713" s="81"/>
      <c r="K713" s="81"/>
      <c r="L713" s="14"/>
      <c r="M713" s="15"/>
      <c r="N713" s="10"/>
      <c r="O713" s="10"/>
      <c r="P713" s="10"/>
      <c r="Q713" s="10"/>
      <c r="R713" s="10"/>
      <c r="S713" s="11"/>
      <c r="T713" s="11"/>
      <c r="U713" s="11"/>
      <c r="V713" s="11"/>
    </row>
    <row r="714" spans="4:22" s="1" customFormat="1" x14ac:dyDescent="0.25">
      <c r="D714" s="81"/>
      <c r="E714" s="81"/>
      <c r="F714" s="81"/>
      <c r="G714" s="81"/>
      <c r="H714" s="81"/>
      <c r="I714" s="81"/>
      <c r="J714" s="81"/>
      <c r="K714" s="81"/>
      <c r="L714" s="14"/>
      <c r="M714" s="15"/>
      <c r="N714" s="10"/>
      <c r="O714" s="10"/>
      <c r="P714" s="10"/>
      <c r="Q714" s="10"/>
      <c r="R714" s="10"/>
      <c r="S714" s="11"/>
      <c r="T714" s="11"/>
      <c r="U714" s="11"/>
      <c r="V714" s="11"/>
    </row>
    <row r="715" spans="4:22" s="1" customFormat="1" x14ac:dyDescent="0.25">
      <c r="D715" s="81"/>
      <c r="E715" s="81"/>
      <c r="F715" s="81"/>
      <c r="G715" s="81"/>
      <c r="H715" s="81"/>
      <c r="I715" s="81"/>
      <c r="J715" s="81"/>
      <c r="K715" s="81"/>
      <c r="L715" s="14"/>
      <c r="M715" s="15"/>
      <c r="N715" s="10"/>
      <c r="O715" s="10"/>
      <c r="P715" s="10"/>
      <c r="Q715" s="10"/>
      <c r="R715" s="10"/>
      <c r="S715" s="11"/>
      <c r="T715" s="11"/>
      <c r="U715" s="11"/>
      <c r="V715" s="11"/>
    </row>
    <row r="716" spans="4:22" s="1" customFormat="1" x14ac:dyDescent="0.25">
      <c r="D716" s="81"/>
      <c r="E716" s="81"/>
      <c r="F716" s="81"/>
      <c r="G716" s="81"/>
      <c r="H716" s="81"/>
      <c r="I716" s="81"/>
      <c r="J716" s="81"/>
      <c r="K716" s="81"/>
      <c r="L716" s="14"/>
      <c r="M716" s="15"/>
      <c r="N716" s="10"/>
      <c r="O716" s="10"/>
      <c r="P716" s="10"/>
      <c r="Q716" s="10"/>
      <c r="R716" s="10"/>
      <c r="S716" s="11"/>
      <c r="T716" s="11"/>
      <c r="U716" s="11"/>
      <c r="V716" s="11"/>
    </row>
    <row r="717" spans="4:22" s="1" customFormat="1" x14ac:dyDescent="0.25">
      <c r="D717" s="81"/>
      <c r="E717" s="81"/>
      <c r="F717" s="81"/>
      <c r="G717" s="81"/>
      <c r="H717" s="81"/>
      <c r="I717" s="81"/>
      <c r="J717" s="81"/>
      <c r="K717" s="81"/>
      <c r="L717" s="14"/>
      <c r="M717" s="15"/>
      <c r="N717" s="10"/>
      <c r="O717" s="10"/>
      <c r="P717" s="10"/>
      <c r="Q717" s="10"/>
      <c r="R717" s="10"/>
      <c r="S717" s="11"/>
      <c r="T717" s="11"/>
      <c r="U717" s="11"/>
      <c r="V717" s="11"/>
    </row>
    <row r="718" spans="4:22" s="1" customFormat="1" x14ac:dyDescent="0.25">
      <c r="D718" s="81"/>
      <c r="E718" s="81"/>
      <c r="F718" s="81"/>
      <c r="G718" s="81"/>
      <c r="H718" s="81"/>
      <c r="I718" s="81"/>
      <c r="J718" s="81"/>
      <c r="K718" s="81"/>
      <c r="L718" s="14"/>
      <c r="M718" s="15"/>
      <c r="N718" s="10"/>
      <c r="O718" s="10"/>
      <c r="P718" s="10"/>
      <c r="Q718" s="10"/>
      <c r="R718" s="10"/>
      <c r="S718" s="11"/>
      <c r="T718" s="11"/>
      <c r="U718" s="11"/>
      <c r="V718" s="11"/>
    </row>
    <row r="719" spans="4:22" s="1" customFormat="1" x14ac:dyDescent="0.25">
      <c r="D719" s="81"/>
      <c r="E719" s="81"/>
      <c r="F719" s="81"/>
      <c r="G719" s="81"/>
      <c r="H719" s="81"/>
      <c r="I719" s="81"/>
      <c r="J719" s="81"/>
      <c r="K719" s="81"/>
      <c r="L719" s="14"/>
      <c r="M719" s="15"/>
      <c r="N719" s="10"/>
      <c r="O719" s="10"/>
      <c r="P719" s="10"/>
      <c r="Q719" s="10"/>
      <c r="R719" s="10"/>
      <c r="S719" s="11"/>
      <c r="T719" s="11"/>
      <c r="U719" s="11"/>
      <c r="V719" s="11"/>
    </row>
    <row r="720" spans="4:22" s="1" customFormat="1" x14ac:dyDescent="0.25">
      <c r="D720" s="81"/>
      <c r="E720" s="81"/>
      <c r="F720" s="81"/>
      <c r="G720" s="81"/>
      <c r="H720" s="81"/>
      <c r="I720" s="81"/>
      <c r="J720" s="81"/>
      <c r="K720" s="81"/>
      <c r="L720" s="14"/>
      <c r="M720" s="15"/>
      <c r="N720" s="10"/>
      <c r="O720" s="10"/>
      <c r="P720" s="10"/>
      <c r="Q720" s="10"/>
      <c r="R720" s="10"/>
      <c r="S720" s="11"/>
      <c r="T720" s="11"/>
      <c r="U720" s="11"/>
      <c r="V720" s="11"/>
    </row>
    <row r="721" spans="4:22" s="1" customFormat="1" x14ac:dyDescent="0.25">
      <c r="D721" s="81"/>
      <c r="E721" s="81"/>
      <c r="F721" s="81"/>
      <c r="G721" s="81"/>
      <c r="H721" s="81"/>
      <c r="I721" s="81"/>
      <c r="J721" s="81"/>
      <c r="K721" s="81"/>
      <c r="L721" s="14"/>
      <c r="M721" s="15"/>
      <c r="N721" s="10"/>
      <c r="O721" s="10"/>
      <c r="P721" s="10"/>
      <c r="Q721" s="10"/>
      <c r="R721" s="10"/>
      <c r="S721" s="11"/>
      <c r="T721" s="11"/>
      <c r="U721" s="11"/>
      <c r="V721" s="11"/>
    </row>
    <row r="722" spans="4:22" s="1" customFormat="1" x14ac:dyDescent="0.25">
      <c r="D722" s="81"/>
      <c r="E722" s="81"/>
      <c r="F722" s="81"/>
      <c r="G722" s="81"/>
      <c r="H722" s="81"/>
      <c r="I722" s="81"/>
      <c r="J722" s="81"/>
      <c r="K722" s="81"/>
      <c r="L722" s="14"/>
      <c r="M722" s="15"/>
      <c r="N722" s="10"/>
      <c r="O722" s="10"/>
      <c r="P722" s="10"/>
      <c r="Q722" s="10"/>
      <c r="R722" s="10"/>
      <c r="S722" s="11"/>
      <c r="T722" s="11"/>
      <c r="U722" s="11"/>
      <c r="V722" s="11"/>
    </row>
    <row r="723" spans="4:22" s="1" customFormat="1" x14ac:dyDescent="0.25">
      <c r="D723" s="81"/>
      <c r="E723" s="81"/>
      <c r="F723" s="81"/>
      <c r="G723" s="81"/>
      <c r="H723" s="81"/>
      <c r="I723" s="81"/>
      <c r="J723" s="81"/>
      <c r="K723" s="81"/>
      <c r="L723" s="14"/>
      <c r="M723" s="15"/>
      <c r="N723" s="10"/>
      <c r="O723" s="10"/>
      <c r="P723" s="10"/>
      <c r="Q723" s="10"/>
      <c r="R723" s="10"/>
      <c r="S723" s="11"/>
      <c r="T723" s="11"/>
      <c r="U723" s="11"/>
      <c r="V723" s="11"/>
    </row>
    <row r="724" spans="4:22" s="1" customFormat="1" x14ac:dyDescent="0.25">
      <c r="D724" s="81"/>
      <c r="E724" s="81"/>
      <c r="F724" s="81"/>
      <c r="G724" s="81"/>
      <c r="H724" s="81"/>
      <c r="I724" s="81"/>
      <c r="J724" s="81"/>
      <c r="K724" s="81"/>
      <c r="L724" s="14"/>
      <c r="M724" s="15"/>
      <c r="N724" s="10"/>
      <c r="O724" s="10"/>
      <c r="P724" s="10"/>
      <c r="Q724" s="10"/>
      <c r="R724" s="10"/>
      <c r="S724" s="11"/>
      <c r="T724" s="11"/>
      <c r="U724" s="11"/>
      <c r="V724" s="11"/>
    </row>
    <row r="725" spans="4:22" s="1" customFormat="1" x14ac:dyDescent="0.25">
      <c r="D725" s="81"/>
      <c r="E725" s="81"/>
      <c r="F725" s="81"/>
      <c r="G725" s="81"/>
      <c r="H725" s="81"/>
      <c r="I725" s="81"/>
      <c r="J725" s="81"/>
      <c r="K725" s="81"/>
      <c r="L725" s="14"/>
      <c r="M725" s="15"/>
      <c r="N725" s="10"/>
      <c r="O725" s="10"/>
      <c r="P725" s="10"/>
      <c r="Q725" s="10"/>
      <c r="R725" s="10"/>
      <c r="S725" s="11"/>
      <c r="T725" s="11"/>
      <c r="U725" s="11"/>
      <c r="V725" s="11"/>
    </row>
    <row r="726" spans="4:22" s="1" customFormat="1" x14ac:dyDescent="0.25">
      <c r="D726" s="81"/>
      <c r="E726" s="81"/>
      <c r="F726" s="81"/>
      <c r="G726" s="81"/>
      <c r="H726" s="81"/>
      <c r="I726" s="81"/>
      <c r="J726" s="81"/>
      <c r="K726" s="81"/>
      <c r="L726" s="14"/>
      <c r="M726" s="15"/>
      <c r="N726" s="10"/>
      <c r="O726" s="10"/>
      <c r="P726" s="10"/>
      <c r="Q726" s="10"/>
      <c r="R726" s="10"/>
      <c r="S726" s="11"/>
      <c r="T726" s="11"/>
      <c r="U726" s="11"/>
      <c r="V726" s="11"/>
    </row>
    <row r="727" spans="4:22" s="1" customFormat="1" x14ac:dyDescent="0.25">
      <c r="D727" s="81"/>
      <c r="E727" s="81"/>
      <c r="F727" s="81"/>
      <c r="G727" s="81"/>
      <c r="H727" s="81"/>
      <c r="I727" s="81"/>
      <c r="J727" s="81"/>
      <c r="K727" s="81"/>
      <c r="L727" s="14"/>
      <c r="M727" s="15"/>
      <c r="N727" s="10"/>
      <c r="O727" s="10"/>
      <c r="P727" s="10"/>
      <c r="Q727" s="10"/>
      <c r="R727" s="10"/>
      <c r="S727" s="11"/>
      <c r="T727" s="11"/>
      <c r="U727" s="11"/>
      <c r="V727" s="11"/>
    </row>
    <row r="728" spans="4:22" s="1" customFormat="1" x14ac:dyDescent="0.25">
      <c r="D728" s="81"/>
      <c r="E728" s="81"/>
      <c r="F728" s="81"/>
      <c r="G728" s="81"/>
      <c r="H728" s="81"/>
      <c r="I728" s="81"/>
      <c r="J728" s="81"/>
      <c r="K728" s="81"/>
      <c r="L728" s="14"/>
      <c r="M728" s="15"/>
      <c r="N728" s="10"/>
      <c r="O728" s="10"/>
      <c r="P728" s="10"/>
      <c r="Q728" s="10"/>
      <c r="R728" s="10"/>
      <c r="S728" s="11"/>
      <c r="T728" s="11"/>
      <c r="U728" s="11"/>
      <c r="V728" s="11"/>
    </row>
    <row r="729" spans="4:22" s="1" customFormat="1" x14ac:dyDescent="0.25">
      <c r="D729" s="81"/>
      <c r="E729" s="81"/>
      <c r="F729" s="81"/>
      <c r="G729" s="81"/>
      <c r="H729" s="81"/>
      <c r="I729" s="81"/>
      <c r="J729" s="81"/>
      <c r="K729" s="81"/>
      <c r="L729" s="14"/>
      <c r="M729" s="15"/>
      <c r="N729" s="10"/>
      <c r="O729" s="10"/>
      <c r="P729" s="10"/>
      <c r="Q729" s="10"/>
      <c r="R729" s="10"/>
      <c r="S729" s="11"/>
      <c r="T729" s="11"/>
      <c r="U729" s="11"/>
      <c r="V729" s="11"/>
    </row>
    <row r="730" spans="4:22" s="1" customFormat="1" x14ac:dyDescent="0.25">
      <c r="D730" s="81"/>
      <c r="E730" s="81"/>
      <c r="F730" s="81"/>
      <c r="G730" s="81"/>
      <c r="H730" s="81"/>
      <c r="I730" s="81"/>
      <c r="J730" s="81"/>
      <c r="K730" s="81"/>
      <c r="L730" s="14"/>
      <c r="M730" s="15"/>
      <c r="N730" s="10"/>
      <c r="O730" s="10"/>
      <c r="P730" s="10"/>
      <c r="Q730" s="10"/>
      <c r="R730" s="10"/>
      <c r="S730" s="11"/>
      <c r="T730" s="11"/>
      <c r="U730" s="11"/>
      <c r="V730" s="11"/>
    </row>
    <row r="731" spans="4:22" s="1" customFormat="1" x14ac:dyDescent="0.25">
      <c r="D731" s="81"/>
      <c r="E731" s="81"/>
      <c r="F731" s="81"/>
      <c r="G731" s="81"/>
      <c r="H731" s="81"/>
      <c r="I731" s="81"/>
      <c r="J731" s="81"/>
      <c r="K731" s="81"/>
      <c r="L731" s="14"/>
      <c r="M731" s="15"/>
      <c r="N731" s="10"/>
      <c r="O731" s="10"/>
      <c r="P731" s="10"/>
      <c r="Q731" s="10"/>
      <c r="R731" s="10"/>
      <c r="S731" s="11"/>
      <c r="T731" s="11"/>
      <c r="U731" s="11"/>
      <c r="V731" s="11"/>
    </row>
    <row r="732" spans="4:22" s="1" customFormat="1" x14ac:dyDescent="0.25">
      <c r="D732" s="81"/>
      <c r="E732" s="81"/>
      <c r="F732" s="81"/>
      <c r="G732" s="81"/>
      <c r="H732" s="81"/>
      <c r="I732" s="81"/>
      <c r="J732" s="81"/>
      <c r="K732" s="81"/>
      <c r="L732" s="14"/>
      <c r="M732" s="15"/>
      <c r="N732" s="10"/>
      <c r="O732" s="10"/>
      <c r="P732" s="10"/>
      <c r="Q732" s="10"/>
      <c r="R732" s="10"/>
      <c r="S732" s="11"/>
      <c r="T732" s="11"/>
      <c r="U732" s="11"/>
      <c r="V732" s="11"/>
    </row>
    <row r="733" spans="4:22" s="1" customFormat="1" x14ac:dyDescent="0.25">
      <c r="D733" s="81"/>
      <c r="E733" s="81"/>
      <c r="F733" s="81"/>
      <c r="G733" s="81"/>
      <c r="H733" s="81"/>
      <c r="I733" s="81"/>
      <c r="J733" s="81"/>
      <c r="K733" s="81"/>
      <c r="L733" s="14"/>
      <c r="M733" s="15"/>
      <c r="N733" s="10"/>
      <c r="O733" s="10"/>
      <c r="P733" s="10"/>
      <c r="Q733" s="10"/>
      <c r="R733" s="10"/>
      <c r="S733" s="11"/>
      <c r="T733" s="11"/>
      <c r="U733" s="11"/>
      <c r="V733" s="11"/>
    </row>
    <row r="734" spans="4:22" s="1" customFormat="1" x14ac:dyDescent="0.25">
      <c r="D734" s="81"/>
      <c r="E734" s="81"/>
      <c r="F734" s="81"/>
      <c r="G734" s="81"/>
      <c r="H734" s="81"/>
      <c r="I734" s="81"/>
      <c r="J734" s="81"/>
      <c r="K734" s="81"/>
      <c r="L734" s="14"/>
      <c r="M734" s="15"/>
      <c r="N734" s="10"/>
      <c r="O734" s="10"/>
      <c r="P734" s="10"/>
      <c r="Q734" s="10"/>
      <c r="R734" s="10"/>
      <c r="S734" s="11"/>
      <c r="T734" s="11"/>
      <c r="U734" s="11"/>
      <c r="V734" s="11"/>
    </row>
    <row r="735" spans="4:22" s="1" customFormat="1" x14ac:dyDescent="0.25">
      <c r="D735" s="81"/>
      <c r="E735" s="81"/>
      <c r="F735" s="81"/>
      <c r="G735" s="81"/>
      <c r="H735" s="81"/>
      <c r="I735" s="81"/>
      <c r="J735" s="81"/>
      <c r="K735" s="81"/>
      <c r="L735" s="14"/>
      <c r="M735" s="15"/>
      <c r="N735" s="10"/>
      <c r="O735" s="10"/>
      <c r="P735" s="10"/>
      <c r="Q735" s="10"/>
      <c r="R735" s="10"/>
      <c r="S735" s="11"/>
      <c r="T735" s="11"/>
      <c r="U735" s="11"/>
      <c r="V735" s="11"/>
    </row>
    <row r="736" spans="4:22" s="1" customFormat="1" x14ac:dyDescent="0.25">
      <c r="D736" s="81"/>
      <c r="E736" s="81"/>
      <c r="F736" s="81"/>
      <c r="G736" s="81"/>
      <c r="H736" s="81"/>
      <c r="I736" s="81"/>
      <c r="J736" s="81"/>
      <c r="K736" s="81"/>
      <c r="L736" s="14"/>
      <c r="M736" s="15"/>
      <c r="N736" s="10"/>
      <c r="O736" s="10"/>
      <c r="P736" s="10"/>
      <c r="Q736" s="10"/>
      <c r="R736" s="10"/>
      <c r="S736" s="11"/>
      <c r="T736" s="11"/>
      <c r="U736" s="11"/>
      <c r="V736" s="11"/>
    </row>
    <row r="737" spans="4:22" s="1" customFormat="1" x14ac:dyDescent="0.25">
      <c r="D737" s="81"/>
      <c r="E737" s="81"/>
      <c r="F737" s="81"/>
      <c r="G737" s="81"/>
      <c r="H737" s="81"/>
      <c r="I737" s="81"/>
      <c r="J737" s="81"/>
      <c r="K737" s="81"/>
      <c r="L737" s="14"/>
      <c r="M737" s="15"/>
      <c r="N737" s="10"/>
      <c r="O737" s="10"/>
      <c r="P737" s="10"/>
      <c r="Q737" s="10"/>
      <c r="R737" s="10"/>
      <c r="S737" s="11"/>
      <c r="T737" s="11"/>
      <c r="U737" s="11"/>
      <c r="V737" s="11"/>
    </row>
    <row r="738" spans="4:22" s="1" customFormat="1" x14ac:dyDescent="0.25">
      <c r="D738" s="81"/>
      <c r="E738" s="81"/>
      <c r="F738" s="81"/>
      <c r="G738" s="81"/>
      <c r="H738" s="81"/>
      <c r="I738" s="81"/>
      <c r="J738" s="81"/>
      <c r="K738" s="81"/>
      <c r="L738" s="14"/>
      <c r="M738" s="15"/>
      <c r="N738" s="10"/>
      <c r="O738" s="10"/>
      <c r="P738" s="10"/>
      <c r="Q738" s="10"/>
      <c r="R738" s="10"/>
      <c r="S738" s="11"/>
      <c r="T738" s="11"/>
      <c r="U738" s="11"/>
      <c r="V738" s="11"/>
    </row>
    <row r="739" spans="4:22" s="1" customFormat="1" x14ac:dyDescent="0.25">
      <c r="D739" s="81"/>
      <c r="E739" s="81"/>
      <c r="F739" s="81"/>
      <c r="G739" s="81"/>
      <c r="H739" s="81"/>
      <c r="I739" s="81"/>
      <c r="J739" s="81"/>
      <c r="K739" s="81"/>
      <c r="L739" s="14"/>
      <c r="M739" s="15"/>
      <c r="N739" s="10"/>
      <c r="O739" s="10"/>
      <c r="P739" s="10"/>
      <c r="Q739" s="10"/>
      <c r="R739" s="10"/>
      <c r="S739" s="11"/>
      <c r="T739" s="11"/>
      <c r="U739" s="11"/>
      <c r="V739" s="11"/>
    </row>
    <row r="740" spans="4:22" s="1" customFormat="1" x14ac:dyDescent="0.25">
      <c r="D740" s="81"/>
      <c r="E740" s="81"/>
      <c r="F740" s="81"/>
      <c r="G740" s="81"/>
      <c r="H740" s="81"/>
      <c r="I740" s="81"/>
      <c r="J740" s="81"/>
      <c r="K740" s="81"/>
      <c r="L740" s="14"/>
      <c r="M740" s="15"/>
      <c r="N740" s="10"/>
      <c r="O740" s="10"/>
      <c r="P740" s="10"/>
      <c r="Q740" s="10"/>
      <c r="R740" s="10"/>
      <c r="S740" s="11"/>
      <c r="T740" s="11"/>
      <c r="U740" s="11"/>
      <c r="V740" s="11"/>
    </row>
    <row r="741" spans="4:22" s="1" customFormat="1" x14ac:dyDescent="0.25">
      <c r="D741" s="81"/>
      <c r="E741" s="81"/>
      <c r="F741" s="81"/>
      <c r="G741" s="81"/>
      <c r="H741" s="81"/>
      <c r="I741" s="81"/>
      <c r="J741" s="81"/>
      <c r="K741" s="81"/>
      <c r="L741" s="14"/>
      <c r="M741" s="15"/>
      <c r="N741" s="10"/>
      <c r="O741" s="10"/>
      <c r="P741" s="10"/>
      <c r="Q741" s="10"/>
      <c r="R741" s="10"/>
      <c r="S741" s="11"/>
      <c r="T741" s="11"/>
      <c r="U741" s="11"/>
      <c r="V741" s="11"/>
    </row>
    <row r="742" spans="4:22" s="1" customFormat="1" x14ac:dyDescent="0.25">
      <c r="D742" s="81"/>
      <c r="E742" s="81"/>
      <c r="F742" s="81"/>
      <c r="G742" s="81"/>
      <c r="H742" s="81"/>
      <c r="I742" s="81"/>
      <c r="J742" s="81"/>
      <c r="K742" s="81"/>
      <c r="L742" s="14"/>
      <c r="M742" s="15"/>
      <c r="N742" s="10"/>
      <c r="O742" s="10"/>
      <c r="P742" s="10"/>
      <c r="Q742" s="10"/>
      <c r="R742" s="10"/>
      <c r="S742" s="11"/>
      <c r="T742" s="11"/>
      <c r="U742" s="11"/>
      <c r="V742" s="11"/>
    </row>
    <row r="743" spans="4:22" s="1" customFormat="1" x14ac:dyDescent="0.25">
      <c r="D743" s="81"/>
      <c r="E743" s="81"/>
      <c r="F743" s="81"/>
      <c r="G743" s="81"/>
      <c r="H743" s="81"/>
      <c r="I743" s="81"/>
      <c r="J743" s="81"/>
      <c r="K743" s="81"/>
      <c r="L743" s="14"/>
      <c r="M743" s="15"/>
      <c r="N743" s="10"/>
      <c r="O743" s="10"/>
      <c r="P743" s="10"/>
      <c r="Q743" s="10"/>
      <c r="R743" s="10"/>
      <c r="S743" s="11"/>
      <c r="T743" s="11"/>
      <c r="U743" s="11"/>
      <c r="V743" s="11"/>
    </row>
    <row r="744" spans="4:22" s="1" customFormat="1" x14ac:dyDescent="0.25">
      <c r="D744" s="81"/>
      <c r="E744" s="81"/>
      <c r="F744" s="81"/>
      <c r="G744" s="81"/>
      <c r="H744" s="81"/>
      <c r="I744" s="81"/>
      <c r="J744" s="81"/>
      <c r="K744" s="81"/>
      <c r="L744" s="14"/>
      <c r="M744" s="15"/>
      <c r="N744" s="10"/>
      <c r="O744" s="10"/>
      <c r="P744" s="10"/>
      <c r="Q744" s="10"/>
      <c r="R744" s="10"/>
      <c r="S744" s="11"/>
      <c r="T744" s="11"/>
      <c r="U744" s="11"/>
      <c r="V744" s="11"/>
    </row>
    <row r="745" spans="4:22" s="1" customFormat="1" x14ac:dyDescent="0.25">
      <c r="D745" s="81"/>
      <c r="E745" s="81"/>
      <c r="F745" s="81"/>
      <c r="G745" s="81"/>
      <c r="H745" s="81"/>
      <c r="I745" s="81"/>
      <c r="J745" s="81"/>
      <c r="K745" s="81"/>
      <c r="L745" s="14"/>
      <c r="M745" s="15"/>
      <c r="N745" s="10"/>
      <c r="O745" s="10"/>
      <c r="P745" s="10"/>
      <c r="Q745" s="10"/>
      <c r="R745" s="10"/>
      <c r="S745" s="11"/>
      <c r="T745" s="11"/>
      <c r="U745" s="11"/>
      <c r="V745" s="11"/>
    </row>
    <row r="746" spans="4:22" s="1" customFormat="1" x14ac:dyDescent="0.25">
      <c r="D746" s="81"/>
      <c r="E746" s="81"/>
      <c r="F746" s="81"/>
      <c r="G746" s="81"/>
      <c r="H746" s="81"/>
      <c r="I746" s="81"/>
      <c r="J746" s="81"/>
      <c r="K746" s="81"/>
      <c r="L746" s="14"/>
      <c r="M746" s="15"/>
      <c r="N746" s="10"/>
      <c r="O746" s="10"/>
      <c r="P746" s="10"/>
      <c r="Q746" s="10"/>
      <c r="R746" s="10"/>
      <c r="S746" s="11"/>
      <c r="T746" s="11"/>
      <c r="U746" s="11"/>
      <c r="V746" s="11"/>
    </row>
    <row r="747" spans="4:22" s="1" customFormat="1" x14ac:dyDescent="0.25">
      <c r="D747" s="81"/>
      <c r="E747" s="81"/>
      <c r="F747" s="81"/>
      <c r="G747" s="81"/>
      <c r="H747" s="81"/>
      <c r="I747" s="81"/>
      <c r="J747" s="81"/>
      <c r="K747" s="81"/>
      <c r="L747" s="14"/>
      <c r="M747" s="15"/>
      <c r="N747" s="10"/>
      <c r="O747" s="10"/>
      <c r="P747" s="10"/>
      <c r="Q747" s="10"/>
      <c r="R747" s="10"/>
      <c r="S747" s="11"/>
      <c r="T747" s="11"/>
      <c r="U747" s="11"/>
      <c r="V747" s="11"/>
    </row>
    <row r="748" spans="4:22" s="1" customFormat="1" x14ac:dyDescent="0.25">
      <c r="D748" s="81"/>
      <c r="E748" s="81"/>
      <c r="F748" s="81"/>
      <c r="G748" s="81"/>
      <c r="H748" s="81"/>
      <c r="I748" s="81"/>
      <c r="J748" s="81"/>
      <c r="K748" s="81"/>
      <c r="L748" s="14"/>
      <c r="M748" s="15"/>
      <c r="N748" s="10"/>
      <c r="O748" s="10"/>
      <c r="P748" s="10"/>
      <c r="Q748" s="10"/>
      <c r="R748" s="10"/>
      <c r="S748" s="11"/>
      <c r="T748" s="11"/>
      <c r="U748" s="11"/>
      <c r="V748" s="11"/>
    </row>
    <row r="749" spans="4:22" s="1" customFormat="1" x14ac:dyDescent="0.25">
      <c r="D749" s="81"/>
      <c r="E749" s="81"/>
      <c r="F749" s="81"/>
      <c r="G749" s="81"/>
      <c r="H749" s="81"/>
      <c r="I749" s="81"/>
      <c r="J749" s="81"/>
      <c r="K749" s="81"/>
      <c r="L749" s="14"/>
      <c r="M749" s="15"/>
      <c r="N749" s="10"/>
      <c r="O749" s="10"/>
      <c r="P749" s="10"/>
      <c r="Q749" s="10"/>
      <c r="R749" s="10"/>
      <c r="S749" s="11"/>
      <c r="T749" s="11"/>
      <c r="U749" s="11"/>
      <c r="V749" s="11"/>
    </row>
    <row r="750" spans="4:22" s="1" customFormat="1" x14ac:dyDescent="0.25">
      <c r="D750" s="81"/>
      <c r="E750" s="81"/>
      <c r="F750" s="81"/>
      <c r="G750" s="81"/>
      <c r="H750" s="81"/>
      <c r="I750" s="81"/>
      <c r="J750" s="81"/>
      <c r="K750" s="81"/>
      <c r="L750" s="14"/>
      <c r="M750" s="15"/>
      <c r="N750" s="10"/>
      <c r="O750" s="10"/>
      <c r="P750" s="10"/>
      <c r="Q750" s="10"/>
      <c r="R750" s="10"/>
      <c r="S750" s="11"/>
      <c r="T750" s="11"/>
      <c r="U750" s="11"/>
      <c r="V750" s="11"/>
    </row>
    <row r="751" spans="4:22" s="1" customFormat="1" x14ac:dyDescent="0.25">
      <c r="D751" s="81"/>
      <c r="E751" s="81"/>
      <c r="F751" s="81"/>
      <c r="G751" s="81"/>
      <c r="H751" s="81"/>
      <c r="I751" s="81"/>
      <c r="J751" s="81"/>
      <c r="K751" s="81"/>
      <c r="L751" s="14"/>
      <c r="M751" s="15"/>
      <c r="N751" s="10"/>
      <c r="O751" s="10"/>
      <c r="P751" s="10"/>
      <c r="Q751" s="10"/>
      <c r="R751" s="10"/>
      <c r="S751" s="11"/>
      <c r="T751" s="11"/>
      <c r="U751" s="11"/>
      <c r="V751" s="11"/>
    </row>
    <row r="752" spans="4:22" s="1" customFormat="1" x14ac:dyDescent="0.25">
      <c r="D752" s="81"/>
      <c r="E752" s="81"/>
      <c r="F752" s="81"/>
      <c r="G752" s="81"/>
      <c r="H752" s="81"/>
      <c r="I752" s="81"/>
      <c r="J752" s="81"/>
      <c r="K752" s="81"/>
      <c r="L752" s="14"/>
      <c r="M752" s="15"/>
      <c r="N752" s="10"/>
      <c r="O752" s="10"/>
      <c r="P752" s="10"/>
      <c r="Q752" s="10"/>
      <c r="R752" s="10"/>
      <c r="S752" s="11"/>
      <c r="T752" s="11"/>
      <c r="U752" s="11"/>
      <c r="V752" s="11"/>
    </row>
    <row r="753" spans="4:22" s="1" customFormat="1" x14ac:dyDescent="0.25">
      <c r="D753" s="81"/>
      <c r="E753" s="81"/>
      <c r="F753" s="81"/>
      <c r="G753" s="81"/>
      <c r="H753" s="81"/>
      <c r="I753" s="81"/>
      <c r="J753" s="81"/>
      <c r="K753" s="81"/>
      <c r="L753" s="14"/>
      <c r="M753" s="15"/>
      <c r="N753" s="10"/>
      <c r="O753" s="10"/>
      <c r="P753" s="10"/>
      <c r="Q753" s="10"/>
      <c r="R753" s="10"/>
      <c r="S753" s="11"/>
      <c r="T753" s="11"/>
      <c r="U753" s="11"/>
      <c r="V753" s="11"/>
    </row>
    <row r="754" spans="4:22" s="1" customFormat="1" x14ac:dyDescent="0.25">
      <c r="D754" s="81"/>
      <c r="E754" s="81"/>
      <c r="F754" s="81"/>
      <c r="G754" s="81"/>
      <c r="H754" s="81"/>
      <c r="I754" s="81"/>
      <c r="J754" s="81"/>
      <c r="K754" s="81"/>
      <c r="L754" s="14"/>
      <c r="M754" s="15"/>
      <c r="N754" s="10"/>
      <c r="O754" s="10"/>
      <c r="P754" s="10"/>
      <c r="Q754" s="10"/>
      <c r="R754" s="10"/>
      <c r="S754" s="11"/>
      <c r="T754" s="11"/>
      <c r="U754" s="11"/>
      <c r="V754" s="11"/>
    </row>
    <row r="755" spans="4:22" s="1" customFormat="1" x14ac:dyDescent="0.25">
      <c r="D755" s="81"/>
      <c r="E755" s="81"/>
      <c r="F755" s="81"/>
      <c r="G755" s="81"/>
      <c r="H755" s="81"/>
      <c r="I755" s="81"/>
      <c r="J755" s="81"/>
      <c r="K755" s="81"/>
      <c r="L755" s="14"/>
      <c r="M755" s="15"/>
      <c r="N755" s="10"/>
      <c r="O755" s="10"/>
      <c r="P755" s="10"/>
      <c r="Q755" s="10"/>
      <c r="R755" s="10"/>
      <c r="S755" s="11"/>
      <c r="T755" s="11"/>
      <c r="U755" s="11"/>
      <c r="V755" s="11"/>
    </row>
    <row r="756" spans="4:22" s="1" customFormat="1" x14ac:dyDescent="0.25">
      <c r="D756" s="81"/>
      <c r="E756" s="81"/>
      <c r="F756" s="81"/>
      <c r="G756" s="81"/>
      <c r="H756" s="81"/>
      <c r="I756" s="81"/>
      <c r="J756" s="81"/>
      <c r="K756" s="81"/>
      <c r="L756" s="14"/>
      <c r="M756" s="15"/>
      <c r="N756" s="10"/>
      <c r="O756" s="10"/>
      <c r="P756" s="10"/>
      <c r="Q756" s="10"/>
      <c r="R756" s="10"/>
      <c r="S756" s="11"/>
      <c r="T756" s="11"/>
      <c r="U756" s="11"/>
      <c r="V756" s="11"/>
    </row>
    <row r="757" spans="4:22" s="1" customFormat="1" x14ac:dyDescent="0.25">
      <c r="D757" s="81"/>
      <c r="E757" s="81"/>
      <c r="F757" s="81"/>
      <c r="G757" s="81"/>
      <c r="H757" s="81"/>
      <c r="I757" s="81"/>
      <c r="J757" s="81"/>
      <c r="K757" s="81"/>
      <c r="L757" s="14"/>
      <c r="M757" s="15"/>
      <c r="N757" s="10"/>
      <c r="O757" s="10"/>
      <c r="P757" s="10"/>
      <c r="Q757" s="10"/>
      <c r="R757" s="10"/>
      <c r="S757" s="11"/>
      <c r="T757" s="11"/>
      <c r="U757" s="11"/>
      <c r="V757" s="11"/>
    </row>
    <row r="758" spans="4:22" s="1" customFormat="1" x14ac:dyDescent="0.25">
      <c r="D758" s="81"/>
      <c r="E758" s="81"/>
      <c r="F758" s="81"/>
      <c r="G758" s="81"/>
      <c r="H758" s="81"/>
      <c r="I758" s="81"/>
      <c r="J758" s="81"/>
      <c r="K758" s="81"/>
      <c r="L758" s="14"/>
      <c r="M758" s="15"/>
      <c r="N758" s="10"/>
      <c r="O758" s="10"/>
      <c r="P758" s="10"/>
      <c r="Q758" s="10"/>
      <c r="R758" s="10"/>
      <c r="S758" s="11"/>
      <c r="T758" s="11"/>
      <c r="U758" s="11"/>
      <c r="V758" s="11"/>
    </row>
    <row r="759" spans="4:22" s="1" customFormat="1" x14ac:dyDescent="0.25">
      <c r="D759" s="81"/>
      <c r="E759" s="81"/>
      <c r="F759" s="81"/>
      <c r="G759" s="81"/>
      <c r="H759" s="81"/>
      <c r="I759" s="81"/>
      <c r="J759" s="81"/>
      <c r="K759" s="81"/>
      <c r="L759" s="14"/>
      <c r="M759" s="15"/>
      <c r="N759" s="10"/>
      <c r="O759" s="10"/>
      <c r="P759" s="10"/>
      <c r="Q759" s="10"/>
      <c r="R759" s="10"/>
      <c r="S759" s="11"/>
      <c r="T759" s="11"/>
      <c r="U759" s="11"/>
      <c r="V759" s="11"/>
    </row>
    <row r="760" spans="4:22" s="1" customFormat="1" x14ac:dyDescent="0.25">
      <c r="D760" s="81"/>
      <c r="E760" s="81"/>
      <c r="F760" s="81"/>
      <c r="G760" s="81"/>
      <c r="H760" s="81"/>
      <c r="I760" s="81"/>
      <c r="J760" s="81"/>
      <c r="K760" s="81"/>
      <c r="L760" s="14"/>
      <c r="M760" s="15"/>
      <c r="N760" s="10"/>
      <c r="O760" s="10"/>
      <c r="P760" s="10"/>
      <c r="Q760" s="10"/>
      <c r="R760" s="10"/>
      <c r="S760" s="11"/>
      <c r="T760" s="11"/>
      <c r="U760" s="11"/>
      <c r="V760" s="11"/>
    </row>
    <row r="761" spans="4:22" s="1" customFormat="1" x14ac:dyDescent="0.25">
      <c r="D761" s="81"/>
      <c r="E761" s="81"/>
      <c r="F761" s="81"/>
      <c r="G761" s="81"/>
      <c r="H761" s="81"/>
      <c r="I761" s="81"/>
      <c r="J761" s="81"/>
      <c r="K761" s="81"/>
      <c r="L761" s="14"/>
      <c r="M761" s="15"/>
      <c r="N761" s="10"/>
      <c r="O761" s="10"/>
      <c r="P761" s="10"/>
      <c r="Q761" s="10"/>
      <c r="R761" s="10"/>
      <c r="S761" s="11"/>
      <c r="T761" s="11"/>
      <c r="U761" s="11"/>
      <c r="V761" s="11"/>
    </row>
    <row r="762" spans="4:22" s="1" customFormat="1" x14ac:dyDescent="0.25">
      <c r="D762" s="81"/>
      <c r="E762" s="81"/>
      <c r="F762" s="81"/>
      <c r="G762" s="81"/>
      <c r="H762" s="81"/>
      <c r="I762" s="81"/>
      <c r="J762" s="81"/>
      <c r="K762" s="81"/>
      <c r="L762" s="14"/>
      <c r="M762" s="15"/>
      <c r="N762" s="10"/>
      <c r="O762" s="10"/>
      <c r="P762" s="10"/>
      <c r="Q762" s="10"/>
      <c r="R762" s="10"/>
      <c r="S762" s="11"/>
      <c r="T762" s="11"/>
      <c r="U762" s="11"/>
      <c r="V762" s="11"/>
    </row>
    <row r="763" spans="4:22" s="1" customFormat="1" x14ac:dyDescent="0.25">
      <c r="D763" s="81"/>
      <c r="E763" s="81"/>
      <c r="F763" s="81"/>
      <c r="G763" s="81"/>
      <c r="H763" s="81"/>
      <c r="I763" s="81"/>
      <c r="J763" s="81"/>
      <c r="K763" s="81"/>
      <c r="L763" s="14"/>
      <c r="M763" s="15"/>
      <c r="N763" s="10"/>
      <c r="O763" s="10"/>
      <c r="P763" s="10"/>
      <c r="Q763" s="10"/>
      <c r="R763" s="10"/>
      <c r="S763" s="11"/>
      <c r="T763" s="11"/>
      <c r="U763" s="11"/>
      <c r="V763" s="11"/>
    </row>
    <row r="764" spans="4:22" s="1" customFormat="1" x14ac:dyDescent="0.25">
      <c r="D764" s="81"/>
      <c r="E764" s="81"/>
      <c r="F764" s="81"/>
      <c r="G764" s="81"/>
      <c r="H764" s="81"/>
      <c r="I764" s="81"/>
      <c r="J764" s="81"/>
      <c r="K764" s="81"/>
      <c r="L764" s="14"/>
      <c r="M764" s="15"/>
      <c r="N764" s="10"/>
      <c r="O764" s="10"/>
      <c r="P764" s="10"/>
      <c r="Q764" s="10"/>
      <c r="R764" s="10"/>
      <c r="S764" s="11"/>
      <c r="T764" s="11"/>
      <c r="U764" s="11"/>
      <c r="V764" s="11"/>
    </row>
    <row r="765" spans="4:22" s="1" customFormat="1" x14ac:dyDescent="0.25">
      <c r="D765" s="81"/>
      <c r="E765" s="81"/>
      <c r="F765" s="81"/>
      <c r="G765" s="81"/>
      <c r="H765" s="81"/>
      <c r="I765" s="81"/>
      <c r="J765" s="81"/>
      <c r="K765" s="81"/>
      <c r="L765" s="14"/>
      <c r="M765" s="15"/>
      <c r="N765" s="10"/>
      <c r="O765" s="10"/>
      <c r="P765" s="10"/>
      <c r="Q765" s="10"/>
      <c r="R765" s="10"/>
      <c r="S765" s="11"/>
      <c r="T765" s="11"/>
      <c r="U765" s="11"/>
      <c r="V765" s="11"/>
    </row>
    <row r="766" spans="4:22" s="1" customFormat="1" x14ac:dyDescent="0.25">
      <c r="D766" s="81"/>
      <c r="E766" s="81"/>
      <c r="F766" s="81"/>
      <c r="G766" s="81"/>
      <c r="H766" s="81"/>
      <c r="I766" s="81"/>
      <c r="J766" s="81"/>
      <c r="K766" s="81"/>
      <c r="L766" s="14"/>
      <c r="M766" s="15"/>
      <c r="N766" s="10"/>
      <c r="O766" s="10"/>
      <c r="P766" s="10"/>
      <c r="Q766" s="10"/>
      <c r="R766" s="10"/>
      <c r="S766" s="11"/>
      <c r="T766" s="11"/>
      <c r="U766" s="11"/>
      <c r="V766" s="11"/>
    </row>
    <row r="767" spans="4:22" s="1" customFormat="1" x14ac:dyDescent="0.25">
      <c r="D767" s="81"/>
      <c r="E767" s="81"/>
      <c r="F767" s="81"/>
      <c r="G767" s="81"/>
      <c r="H767" s="81"/>
      <c r="I767" s="81"/>
      <c r="J767" s="81"/>
      <c r="K767" s="81"/>
      <c r="L767" s="14"/>
      <c r="M767" s="15"/>
      <c r="N767" s="10"/>
      <c r="O767" s="10"/>
      <c r="P767" s="10"/>
      <c r="Q767" s="10"/>
      <c r="R767" s="10"/>
      <c r="S767" s="11"/>
      <c r="T767" s="11"/>
      <c r="U767" s="11"/>
      <c r="V767" s="11"/>
    </row>
    <row r="768" spans="4:22" s="1" customFormat="1" x14ac:dyDescent="0.25">
      <c r="D768" s="81"/>
      <c r="E768" s="81"/>
      <c r="F768" s="81"/>
      <c r="G768" s="81"/>
      <c r="H768" s="81"/>
      <c r="I768" s="81"/>
      <c r="J768" s="81"/>
      <c r="K768" s="81"/>
      <c r="L768" s="14"/>
      <c r="M768" s="15"/>
      <c r="N768" s="10"/>
      <c r="O768" s="10"/>
      <c r="P768" s="10"/>
      <c r="Q768" s="10"/>
      <c r="R768" s="10"/>
      <c r="S768" s="11"/>
      <c r="T768" s="11"/>
      <c r="U768" s="11"/>
      <c r="V768" s="11"/>
    </row>
    <row r="769" spans="4:22" s="1" customFormat="1" x14ac:dyDescent="0.25">
      <c r="D769" s="81"/>
      <c r="E769" s="81"/>
      <c r="F769" s="81"/>
      <c r="G769" s="81"/>
      <c r="H769" s="81"/>
      <c r="I769" s="81"/>
      <c r="J769" s="81"/>
      <c r="K769" s="81"/>
      <c r="L769" s="14"/>
      <c r="M769" s="15"/>
      <c r="N769" s="10"/>
      <c r="O769" s="10"/>
      <c r="P769" s="10"/>
      <c r="Q769" s="10"/>
      <c r="R769" s="10"/>
      <c r="S769" s="11"/>
      <c r="T769" s="11"/>
      <c r="U769" s="11"/>
      <c r="V769" s="11"/>
    </row>
    <row r="770" spans="4:22" s="1" customFormat="1" x14ac:dyDescent="0.25">
      <c r="D770" s="81"/>
      <c r="E770" s="81"/>
      <c r="F770" s="81"/>
      <c r="G770" s="81"/>
      <c r="H770" s="81"/>
      <c r="I770" s="81"/>
      <c r="J770" s="81"/>
      <c r="K770" s="81"/>
      <c r="L770" s="14"/>
      <c r="M770" s="15"/>
      <c r="N770" s="10"/>
      <c r="O770" s="10"/>
      <c r="P770" s="10"/>
      <c r="Q770" s="10"/>
      <c r="R770" s="10"/>
      <c r="S770" s="11"/>
      <c r="T770" s="11"/>
      <c r="U770" s="11"/>
      <c r="V770" s="11"/>
    </row>
    <row r="771" spans="4:22" s="1" customFormat="1" x14ac:dyDescent="0.25">
      <c r="D771" s="81"/>
      <c r="E771" s="81"/>
      <c r="F771" s="81"/>
      <c r="G771" s="81"/>
      <c r="H771" s="81"/>
      <c r="I771" s="81"/>
      <c r="J771" s="81"/>
      <c r="K771" s="81"/>
      <c r="L771" s="14"/>
      <c r="M771" s="15"/>
      <c r="N771" s="10"/>
      <c r="O771" s="10"/>
      <c r="P771" s="10"/>
      <c r="Q771" s="10"/>
      <c r="R771" s="10"/>
      <c r="S771" s="11"/>
      <c r="T771" s="11"/>
      <c r="U771" s="11"/>
      <c r="V771" s="11"/>
    </row>
    <row r="772" spans="4:22" s="1" customFormat="1" x14ac:dyDescent="0.25">
      <c r="D772" s="81"/>
      <c r="E772" s="81"/>
      <c r="F772" s="81"/>
      <c r="G772" s="81"/>
      <c r="H772" s="81"/>
      <c r="I772" s="81"/>
      <c r="J772" s="81"/>
      <c r="K772" s="81"/>
      <c r="L772" s="14"/>
      <c r="M772" s="15"/>
      <c r="N772" s="10"/>
      <c r="O772" s="10"/>
      <c r="P772" s="10"/>
      <c r="Q772" s="10"/>
      <c r="R772" s="10"/>
      <c r="S772" s="11"/>
      <c r="T772" s="11"/>
      <c r="U772" s="11"/>
      <c r="V772" s="11"/>
    </row>
    <row r="773" spans="4:22" s="1" customFormat="1" x14ac:dyDescent="0.25">
      <c r="D773" s="81"/>
      <c r="E773" s="81"/>
      <c r="F773" s="81"/>
      <c r="G773" s="81"/>
      <c r="H773" s="81"/>
      <c r="I773" s="81"/>
      <c r="J773" s="81"/>
      <c r="K773" s="81"/>
      <c r="L773" s="14"/>
      <c r="M773" s="15"/>
      <c r="N773" s="10"/>
      <c r="O773" s="10"/>
      <c r="P773" s="10"/>
      <c r="Q773" s="10"/>
      <c r="R773" s="10"/>
      <c r="S773" s="11"/>
      <c r="T773" s="11"/>
      <c r="U773" s="11"/>
      <c r="V773" s="11"/>
    </row>
    <row r="774" spans="4:22" s="1" customFormat="1" x14ac:dyDescent="0.25">
      <c r="D774" s="81"/>
      <c r="E774" s="81"/>
      <c r="F774" s="81"/>
      <c r="G774" s="81"/>
      <c r="H774" s="81"/>
      <c r="I774" s="81"/>
      <c r="J774" s="81"/>
      <c r="K774" s="81"/>
      <c r="L774" s="14"/>
      <c r="M774" s="15"/>
      <c r="N774" s="10"/>
      <c r="O774" s="10"/>
      <c r="P774" s="10"/>
      <c r="Q774" s="10"/>
      <c r="R774" s="10"/>
      <c r="S774" s="11"/>
      <c r="T774" s="11"/>
      <c r="U774" s="11"/>
      <c r="V774" s="11"/>
    </row>
    <row r="775" spans="4:22" s="1" customFormat="1" x14ac:dyDescent="0.25">
      <c r="D775" s="81"/>
      <c r="E775" s="81"/>
      <c r="F775" s="81"/>
      <c r="G775" s="81"/>
      <c r="H775" s="81"/>
      <c r="I775" s="81"/>
      <c r="J775" s="81"/>
      <c r="K775" s="81"/>
      <c r="L775" s="14"/>
      <c r="M775" s="15"/>
      <c r="N775" s="10"/>
      <c r="O775" s="10"/>
      <c r="P775" s="10"/>
      <c r="Q775" s="10"/>
      <c r="R775" s="10"/>
      <c r="S775" s="11"/>
      <c r="T775" s="11"/>
      <c r="U775" s="11"/>
      <c r="V775" s="11"/>
    </row>
    <row r="776" spans="4:22" s="1" customFormat="1" x14ac:dyDescent="0.25">
      <c r="D776" s="81"/>
      <c r="E776" s="81"/>
      <c r="F776" s="81"/>
      <c r="G776" s="81"/>
      <c r="H776" s="81"/>
      <c r="I776" s="81"/>
      <c r="J776" s="81"/>
      <c r="K776" s="81"/>
      <c r="L776" s="14"/>
      <c r="M776" s="15"/>
      <c r="N776" s="10"/>
      <c r="O776" s="10"/>
      <c r="P776" s="10"/>
      <c r="Q776" s="10"/>
      <c r="R776" s="10"/>
      <c r="S776" s="11"/>
      <c r="T776" s="11"/>
      <c r="U776" s="11"/>
      <c r="V776" s="11"/>
    </row>
    <row r="777" spans="4:22" s="1" customFormat="1" x14ac:dyDescent="0.25">
      <c r="D777" s="81"/>
      <c r="E777" s="81"/>
      <c r="F777" s="81"/>
      <c r="G777" s="81"/>
      <c r="H777" s="81"/>
      <c r="I777" s="81"/>
      <c r="J777" s="81"/>
      <c r="K777" s="81"/>
      <c r="L777" s="14"/>
      <c r="M777" s="15"/>
      <c r="N777" s="10"/>
      <c r="O777" s="10"/>
      <c r="P777" s="10"/>
      <c r="Q777" s="10"/>
      <c r="R777" s="10"/>
      <c r="S777" s="11"/>
      <c r="T777" s="11"/>
      <c r="U777" s="11"/>
      <c r="V777" s="11"/>
    </row>
    <row r="778" spans="4:22" s="1" customFormat="1" x14ac:dyDescent="0.25">
      <c r="D778" s="81"/>
      <c r="E778" s="81"/>
      <c r="F778" s="81"/>
      <c r="G778" s="81"/>
      <c r="H778" s="81"/>
      <c r="I778" s="81"/>
      <c r="J778" s="81"/>
      <c r="K778" s="81"/>
      <c r="L778" s="14"/>
      <c r="M778" s="15"/>
      <c r="N778" s="10"/>
      <c r="O778" s="10"/>
      <c r="P778" s="10"/>
      <c r="Q778" s="10"/>
      <c r="R778" s="10"/>
      <c r="S778" s="11"/>
      <c r="T778" s="11"/>
      <c r="U778" s="11"/>
      <c r="V778" s="11"/>
    </row>
    <row r="779" spans="4:22" s="1" customFormat="1" x14ac:dyDescent="0.25">
      <c r="D779" s="81"/>
      <c r="E779" s="81"/>
      <c r="F779" s="81"/>
      <c r="G779" s="81"/>
      <c r="H779" s="81"/>
      <c r="I779" s="81"/>
      <c r="J779" s="81"/>
      <c r="K779" s="81"/>
      <c r="L779" s="14"/>
      <c r="M779" s="15"/>
      <c r="N779" s="10"/>
      <c r="O779" s="10"/>
      <c r="P779" s="10"/>
      <c r="Q779" s="10"/>
      <c r="R779" s="10"/>
      <c r="S779" s="11"/>
      <c r="T779" s="11"/>
      <c r="U779" s="11"/>
      <c r="V779" s="11"/>
    </row>
    <row r="780" spans="4:22" s="1" customFormat="1" x14ac:dyDescent="0.25">
      <c r="D780" s="81"/>
      <c r="E780" s="81"/>
      <c r="F780" s="81"/>
      <c r="G780" s="81"/>
      <c r="H780" s="81"/>
      <c r="I780" s="81"/>
      <c r="J780" s="81"/>
      <c r="K780" s="81"/>
      <c r="L780" s="14"/>
      <c r="M780" s="15"/>
      <c r="N780" s="10"/>
      <c r="O780" s="10"/>
      <c r="P780" s="10"/>
      <c r="Q780" s="10"/>
      <c r="R780" s="10"/>
      <c r="S780" s="11"/>
      <c r="T780" s="11"/>
      <c r="U780" s="11"/>
      <c r="V780" s="11"/>
    </row>
    <row r="781" spans="4:22" s="1" customFormat="1" x14ac:dyDescent="0.25">
      <c r="D781" s="81"/>
      <c r="E781" s="81"/>
      <c r="F781" s="81"/>
      <c r="G781" s="81"/>
      <c r="H781" s="81"/>
      <c r="I781" s="81"/>
      <c r="J781" s="81"/>
      <c r="K781" s="81"/>
      <c r="L781" s="14"/>
      <c r="M781" s="15"/>
      <c r="N781" s="10"/>
      <c r="O781" s="10"/>
      <c r="P781" s="10"/>
      <c r="Q781" s="10"/>
      <c r="R781" s="10"/>
      <c r="S781" s="11"/>
      <c r="T781" s="11"/>
      <c r="U781" s="11"/>
      <c r="V781" s="11"/>
    </row>
    <row r="782" spans="4:22" s="1" customFormat="1" x14ac:dyDescent="0.25">
      <c r="D782" s="81"/>
      <c r="E782" s="81"/>
      <c r="F782" s="81"/>
      <c r="G782" s="81"/>
      <c r="H782" s="81"/>
      <c r="I782" s="81"/>
      <c r="J782" s="81"/>
      <c r="K782" s="81"/>
      <c r="L782" s="14"/>
      <c r="M782" s="15"/>
      <c r="N782" s="10"/>
      <c r="O782" s="10"/>
      <c r="P782" s="10"/>
      <c r="Q782" s="10"/>
      <c r="R782" s="10"/>
      <c r="S782" s="11"/>
      <c r="T782" s="11"/>
      <c r="U782" s="11"/>
      <c r="V782" s="11"/>
    </row>
    <row r="783" spans="4:22" s="1" customFormat="1" x14ac:dyDescent="0.25">
      <c r="D783" s="81"/>
      <c r="E783" s="81"/>
      <c r="F783" s="81"/>
      <c r="G783" s="81"/>
      <c r="H783" s="81"/>
      <c r="I783" s="81"/>
      <c r="J783" s="81"/>
      <c r="K783" s="81"/>
      <c r="L783" s="14"/>
      <c r="M783" s="15"/>
      <c r="N783" s="10"/>
      <c r="O783" s="10"/>
      <c r="P783" s="10"/>
      <c r="Q783" s="10"/>
      <c r="R783" s="10"/>
      <c r="S783" s="11"/>
      <c r="T783" s="11"/>
      <c r="U783" s="11"/>
      <c r="V783" s="11"/>
    </row>
    <row r="784" spans="4:22" s="1" customFormat="1" x14ac:dyDescent="0.25">
      <c r="D784" s="81"/>
      <c r="E784" s="81"/>
      <c r="F784" s="81"/>
      <c r="G784" s="81"/>
      <c r="H784" s="81"/>
      <c r="I784" s="81"/>
      <c r="J784" s="81"/>
      <c r="K784" s="81"/>
      <c r="L784" s="14"/>
      <c r="M784" s="15"/>
      <c r="N784" s="10"/>
      <c r="O784" s="10"/>
      <c r="P784" s="10"/>
      <c r="Q784" s="10"/>
      <c r="R784" s="10"/>
      <c r="S784" s="11"/>
      <c r="T784" s="11"/>
      <c r="U784" s="11"/>
      <c r="V784" s="11"/>
    </row>
    <row r="785" spans="4:22" s="1" customFormat="1" x14ac:dyDescent="0.25">
      <c r="D785" s="81"/>
      <c r="E785" s="81"/>
      <c r="F785" s="81"/>
      <c r="G785" s="81"/>
      <c r="H785" s="81"/>
      <c r="I785" s="81"/>
      <c r="J785" s="81"/>
      <c r="K785" s="81"/>
      <c r="L785" s="14"/>
      <c r="M785" s="15"/>
      <c r="N785" s="10"/>
      <c r="O785" s="10"/>
      <c r="P785" s="10"/>
      <c r="Q785" s="10"/>
      <c r="R785" s="10"/>
      <c r="S785" s="11"/>
      <c r="T785" s="11"/>
      <c r="U785" s="11"/>
      <c r="V785" s="11"/>
    </row>
    <row r="786" spans="4:22" s="1" customFormat="1" x14ac:dyDescent="0.25">
      <c r="D786" s="81"/>
      <c r="E786" s="81"/>
      <c r="F786" s="81"/>
      <c r="G786" s="81"/>
      <c r="H786" s="81"/>
      <c r="I786" s="81"/>
      <c r="J786" s="81"/>
      <c r="K786" s="81"/>
      <c r="L786" s="14"/>
      <c r="M786" s="15"/>
      <c r="N786" s="10"/>
      <c r="O786" s="10"/>
      <c r="P786" s="10"/>
      <c r="Q786" s="10"/>
      <c r="R786" s="10"/>
      <c r="S786" s="11"/>
      <c r="T786" s="11"/>
      <c r="U786" s="11"/>
      <c r="V786" s="11"/>
    </row>
    <row r="787" spans="4:22" s="1" customFormat="1" x14ac:dyDescent="0.25">
      <c r="D787" s="81"/>
      <c r="E787" s="81"/>
      <c r="F787" s="81"/>
      <c r="G787" s="81"/>
      <c r="H787" s="81"/>
      <c r="I787" s="81"/>
      <c r="J787" s="81"/>
      <c r="K787" s="81"/>
      <c r="L787" s="14"/>
      <c r="M787" s="15"/>
      <c r="N787" s="10"/>
      <c r="O787" s="10"/>
      <c r="P787" s="10"/>
      <c r="Q787" s="10"/>
      <c r="R787" s="10"/>
      <c r="S787" s="11"/>
      <c r="T787" s="11"/>
      <c r="U787" s="11"/>
      <c r="V787" s="11"/>
    </row>
    <row r="788" spans="4:22" s="1" customFormat="1" x14ac:dyDescent="0.25">
      <c r="D788" s="81"/>
      <c r="E788" s="81"/>
      <c r="F788" s="81"/>
      <c r="G788" s="81"/>
      <c r="H788" s="81"/>
      <c r="I788" s="81"/>
      <c r="J788" s="81"/>
      <c r="K788" s="81"/>
      <c r="L788" s="14"/>
      <c r="M788" s="15"/>
      <c r="N788" s="10"/>
      <c r="O788" s="10"/>
      <c r="P788" s="10"/>
      <c r="Q788" s="10"/>
      <c r="R788" s="10"/>
      <c r="S788" s="11"/>
      <c r="T788" s="11"/>
      <c r="U788" s="11"/>
      <c r="V788" s="11"/>
    </row>
    <row r="789" spans="4:22" s="1" customFormat="1" x14ac:dyDescent="0.25">
      <c r="D789" s="81"/>
      <c r="E789" s="81"/>
      <c r="F789" s="81"/>
      <c r="G789" s="81"/>
      <c r="H789" s="81"/>
      <c r="I789" s="81"/>
      <c r="J789" s="81"/>
      <c r="K789" s="81"/>
      <c r="L789" s="14"/>
      <c r="M789" s="15"/>
      <c r="N789" s="10"/>
      <c r="O789" s="10"/>
      <c r="P789" s="10"/>
      <c r="Q789" s="10"/>
      <c r="R789" s="10"/>
      <c r="S789" s="11"/>
      <c r="T789" s="11"/>
      <c r="U789" s="11"/>
      <c r="V789" s="11"/>
    </row>
    <row r="790" spans="4:22" s="1" customFormat="1" x14ac:dyDescent="0.25">
      <c r="D790" s="81"/>
      <c r="E790" s="81"/>
      <c r="F790" s="81"/>
      <c r="G790" s="81"/>
      <c r="H790" s="81"/>
      <c r="I790" s="81"/>
      <c r="J790" s="81"/>
      <c r="K790" s="81"/>
      <c r="L790" s="14"/>
      <c r="M790" s="15"/>
      <c r="N790" s="10"/>
      <c r="O790" s="10"/>
      <c r="P790" s="10"/>
      <c r="Q790" s="10"/>
      <c r="R790" s="10"/>
      <c r="S790" s="11"/>
      <c r="T790" s="11"/>
      <c r="U790" s="11"/>
      <c r="V790" s="11"/>
    </row>
    <row r="791" spans="4:22" s="1" customFormat="1" x14ac:dyDescent="0.25">
      <c r="D791" s="81"/>
      <c r="E791" s="81"/>
      <c r="F791" s="81"/>
      <c r="G791" s="81"/>
      <c r="H791" s="81"/>
      <c r="I791" s="81"/>
      <c r="J791" s="81"/>
      <c r="K791" s="81"/>
      <c r="L791" s="14"/>
      <c r="M791" s="15"/>
      <c r="N791" s="10"/>
      <c r="O791" s="10"/>
      <c r="P791" s="10"/>
      <c r="Q791" s="10"/>
      <c r="R791" s="10"/>
      <c r="S791" s="11"/>
      <c r="T791" s="11"/>
      <c r="U791" s="11"/>
      <c r="V791" s="11"/>
    </row>
    <row r="792" spans="4:22" s="1" customFormat="1" x14ac:dyDescent="0.25">
      <c r="D792" s="81"/>
      <c r="E792" s="81"/>
      <c r="F792" s="81"/>
      <c r="G792" s="81"/>
      <c r="H792" s="81"/>
      <c r="I792" s="81"/>
      <c r="J792" s="81"/>
      <c r="K792" s="81"/>
      <c r="L792" s="14"/>
      <c r="M792" s="15"/>
      <c r="N792" s="10"/>
      <c r="O792" s="10"/>
      <c r="P792" s="10"/>
      <c r="Q792" s="10"/>
      <c r="R792" s="10"/>
      <c r="S792" s="11"/>
      <c r="T792" s="11"/>
      <c r="U792" s="11"/>
      <c r="V792" s="11"/>
    </row>
    <row r="793" spans="4:22" s="1" customFormat="1" x14ac:dyDescent="0.25">
      <c r="D793" s="81"/>
      <c r="E793" s="81"/>
      <c r="F793" s="81"/>
      <c r="G793" s="81"/>
      <c r="H793" s="81"/>
      <c r="I793" s="81"/>
      <c r="J793" s="81"/>
      <c r="K793" s="81"/>
      <c r="L793" s="14"/>
      <c r="M793" s="15"/>
      <c r="N793" s="10"/>
      <c r="O793" s="10"/>
      <c r="P793" s="10"/>
      <c r="Q793" s="10"/>
      <c r="R793" s="10"/>
      <c r="S793" s="11"/>
      <c r="T793" s="11"/>
      <c r="U793" s="11"/>
      <c r="V793" s="11"/>
    </row>
    <row r="794" spans="4:22" s="1" customFormat="1" x14ac:dyDescent="0.25">
      <c r="D794" s="81"/>
      <c r="E794" s="81"/>
      <c r="F794" s="81"/>
      <c r="G794" s="81"/>
      <c r="H794" s="81"/>
      <c r="I794" s="81"/>
      <c r="J794" s="81"/>
      <c r="K794" s="81"/>
      <c r="L794" s="14"/>
      <c r="M794" s="15"/>
      <c r="N794" s="10"/>
      <c r="O794" s="10"/>
      <c r="P794" s="10"/>
      <c r="Q794" s="10"/>
      <c r="R794" s="10"/>
      <c r="S794" s="11"/>
      <c r="T794" s="11"/>
      <c r="U794" s="11"/>
      <c r="V794" s="11"/>
    </row>
    <row r="795" spans="4:22" s="1" customFormat="1" x14ac:dyDescent="0.25">
      <c r="D795" s="81"/>
      <c r="E795" s="81"/>
      <c r="F795" s="81"/>
      <c r="G795" s="81"/>
      <c r="H795" s="81"/>
      <c r="I795" s="81"/>
      <c r="J795" s="81"/>
      <c r="K795" s="81"/>
      <c r="L795" s="14"/>
      <c r="M795" s="15"/>
      <c r="N795" s="10"/>
      <c r="O795" s="10"/>
      <c r="P795" s="10"/>
      <c r="Q795" s="10"/>
      <c r="R795" s="10"/>
      <c r="S795" s="11"/>
      <c r="T795" s="11"/>
      <c r="U795" s="11"/>
      <c r="V795" s="11"/>
    </row>
    <row r="796" spans="4:22" s="1" customFormat="1" x14ac:dyDescent="0.25">
      <c r="D796" s="81"/>
      <c r="E796" s="81"/>
      <c r="F796" s="81"/>
      <c r="G796" s="81"/>
      <c r="H796" s="81"/>
      <c r="I796" s="81"/>
      <c r="J796" s="81"/>
      <c r="K796" s="81"/>
      <c r="L796" s="14"/>
      <c r="M796" s="15"/>
      <c r="N796" s="10"/>
      <c r="O796" s="10"/>
      <c r="P796" s="10"/>
      <c r="Q796" s="10"/>
      <c r="R796" s="10"/>
      <c r="S796" s="11"/>
      <c r="T796" s="11"/>
      <c r="U796" s="11"/>
      <c r="V796" s="11"/>
    </row>
    <row r="797" spans="4:22" s="1" customFormat="1" x14ac:dyDescent="0.25">
      <c r="D797" s="81"/>
      <c r="E797" s="81"/>
      <c r="F797" s="81"/>
      <c r="G797" s="81"/>
      <c r="H797" s="81"/>
      <c r="I797" s="81"/>
      <c r="J797" s="81"/>
      <c r="K797" s="81"/>
      <c r="L797" s="14"/>
      <c r="M797" s="15"/>
      <c r="N797" s="10"/>
      <c r="O797" s="10"/>
      <c r="P797" s="10"/>
      <c r="Q797" s="10"/>
      <c r="R797" s="10"/>
      <c r="S797" s="11"/>
      <c r="T797" s="11"/>
      <c r="U797" s="11"/>
      <c r="V797" s="11"/>
    </row>
    <row r="798" spans="4:22" s="1" customFormat="1" x14ac:dyDescent="0.25">
      <c r="D798" s="81"/>
      <c r="E798" s="81"/>
      <c r="F798" s="81"/>
      <c r="G798" s="81"/>
      <c r="H798" s="81"/>
      <c r="I798" s="81"/>
      <c r="J798" s="81"/>
      <c r="K798" s="81"/>
      <c r="L798" s="14"/>
      <c r="M798" s="15"/>
      <c r="N798" s="10"/>
      <c r="O798" s="10"/>
      <c r="P798" s="10"/>
      <c r="Q798" s="10"/>
      <c r="R798" s="10"/>
      <c r="S798" s="11"/>
      <c r="T798" s="11"/>
      <c r="U798" s="11"/>
      <c r="V798" s="11"/>
    </row>
    <row r="799" spans="4:22" s="1" customFormat="1" x14ac:dyDescent="0.25">
      <c r="D799" s="81"/>
      <c r="E799" s="81"/>
      <c r="F799" s="81"/>
      <c r="G799" s="81"/>
      <c r="H799" s="81"/>
      <c r="I799" s="81"/>
      <c r="J799" s="81"/>
      <c r="K799" s="81"/>
      <c r="L799" s="14"/>
      <c r="M799" s="15"/>
      <c r="N799" s="10"/>
      <c r="O799" s="10"/>
      <c r="P799" s="10"/>
      <c r="Q799" s="10"/>
      <c r="R799" s="10"/>
      <c r="S799" s="11"/>
      <c r="T799" s="11"/>
      <c r="U799" s="11"/>
      <c r="V799" s="11"/>
    </row>
    <row r="800" spans="4:22" s="1" customFormat="1" x14ac:dyDescent="0.25">
      <c r="D800" s="81"/>
      <c r="E800" s="81"/>
      <c r="F800" s="81"/>
      <c r="G800" s="81"/>
      <c r="H800" s="81"/>
      <c r="I800" s="81"/>
      <c r="J800" s="81"/>
      <c r="K800" s="81"/>
      <c r="L800" s="14"/>
      <c r="M800" s="15"/>
      <c r="N800" s="10"/>
      <c r="O800" s="10"/>
      <c r="P800" s="10"/>
      <c r="Q800" s="10"/>
      <c r="R800" s="10"/>
      <c r="S800" s="11"/>
      <c r="T800" s="11"/>
      <c r="U800" s="11"/>
      <c r="V800" s="11"/>
    </row>
    <row r="801" spans="4:22" s="1" customFormat="1" x14ac:dyDescent="0.25">
      <c r="D801" s="81"/>
      <c r="E801" s="81"/>
      <c r="F801" s="81"/>
      <c r="G801" s="81"/>
      <c r="H801" s="81"/>
      <c r="I801" s="81"/>
      <c r="J801" s="81"/>
      <c r="K801" s="81"/>
      <c r="L801" s="14"/>
      <c r="M801" s="15"/>
      <c r="N801" s="10"/>
      <c r="O801" s="10"/>
      <c r="P801" s="10"/>
      <c r="Q801" s="10"/>
      <c r="R801" s="10"/>
      <c r="S801" s="11"/>
      <c r="T801" s="11"/>
      <c r="U801" s="11"/>
      <c r="V801" s="11"/>
    </row>
    <row r="802" spans="4:22" s="1" customFormat="1" x14ac:dyDescent="0.25">
      <c r="D802" s="81"/>
      <c r="E802" s="81"/>
      <c r="F802" s="81"/>
      <c r="G802" s="81"/>
      <c r="H802" s="81"/>
      <c r="I802" s="81"/>
      <c r="J802" s="81"/>
      <c r="K802" s="81"/>
      <c r="L802" s="14"/>
      <c r="M802" s="15"/>
      <c r="N802" s="10"/>
      <c r="O802" s="10"/>
      <c r="P802" s="10"/>
      <c r="Q802" s="10"/>
      <c r="R802" s="10"/>
      <c r="S802" s="11"/>
      <c r="T802" s="11"/>
      <c r="U802" s="11"/>
      <c r="V802" s="11"/>
    </row>
    <row r="803" spans="4:22" s="1" customFormat="1" x14ac:dyDescent="0.25">
      <c r="D803" s="81"/>
      <c r="E803" s="81"/>
      <c r="F803" s="81"/>
      <c r="G803" s="81"/>
      <c r="H803" s="81"/>
      <c r="I803" s="81"/>
      <c r="J803" s="81"/>
      <c r="K803" s="81"/>
      <c r="L803" s="14"/>
      <c r="M803" s="15"/>
      <c r="N803" s="10"/>
      <c r="O803" s="10"/>
      <c r="P803" s="10"/>
      <c r="Q803" s="10"/>
      <c r="R803" s="10"/>
      <c r="S803" s="11"/>
      <c r="T803" s="11"/>
      <c r="U803" s="11"/>
      <c r="V803" s="11"/>
    </row>
    <row r="804" spans="4:22" s="1" customFormat="1" x14ac:dyDescent="0.25">
      <c r="D804" s="81"/>
      <c r="E804" s="81"/>
      <c r="F804" s="81"/>
      <c r="G804" s="81"/>
      <c r="H804" s="81"/>
      <c r="I804" s="81"/>
      <c r="J804" s="81"/>
      <c r="K804" s="81"/>
      <c r="L804" s="14"/>
      <c r="M804" s="15"/>
      <c r="N804" s="10"/>
      <c r="O804" s="10"/>
      <c r="P804" s="10"/>
      <c r="Q804" s="10"/>
      <c r="R804" s="10"/>
      <c r="S804" s="11"/>
      <c r="T804" s="11"/>
      <c r="U804" s="11"/>
      <c r="V804" s="11"/>
    </row>
    <row r="805" spans="4:22" s="1" customFormat="1" x14ac:dyDescent="0.25">
      <c r="D805" s="81"/>
      <c r="E805" s="81"/>
      <c r="F805" s="81"/>
      <c r="G805" s="81"/>
      <c r="H805" s="81"/>
      <c r="I805" s="81"/>
      <c r="J805" s="81"/>
      <c r="K805" s="81"/>
      <c r="L805" s="14"/>
      <c r="M805" s="15"/>
      <c r="N805" s="10"/>
      <c r="O805" s="10"/>
      <c r="P805" s="10"/>
      <c r="Q805" s="10"/>
      <c r="R805" s="10"/>
      <c r="S805" s="11"/>
      <c r="T805" s="11"/>
      <c r="U805" s="11"/>
      <c r="V805" s="11"/>
    </row>
    <row r="806" spans="4:22" s="1" customFormat="1" x14ac:dyDescent="0.25">
      <c r="D806" s="81"/>
      <c r="E806" s="81"/>
      <c r="F806" s="81"/>
      <c r="G806" s="81"/>
      <c r="H806" s="81"/>
      <c r="I806" s="81"/>
      <c r="J806" s="81"/>
      <c r="K806" s="81"/>
      <c r="L806" s="14"/>
      <c r="M806" s="15"/>
      <c r="N806" s="10"/>
      <c r="O806" s="10"/>
      <c r="P806" s="10"/>
      <c r="Q806" s="10"/>
      <c r="R806" s="10"/>
      <c r="S806" s="11"/>
      <c r="T806" s="11"/>
      <c r="U806" s="11"/>
      <c r="V806" s="11"/>
    </row>
    <row r="807" spans="4:22" s="1" customFormat="1" x14ac:dyDescent="0.25">
      <c r="D807" s="81"/>
      <c r="E807" s="81"/>
      <c r="F807" s="81"/>
      <c r="G807" s="81"/>
      <c r="H807" s="81"/>
      <c r="I807" s="81"/>
      <c r="J807" s="81"/>
      <c r="K807" s="81"/>
      <c r="L807" s="14"/>
      <c r="M807" s="15"/>
      <c r="N807" s="10"/>
      <c r="O807" s="10"/>
      <c r="P807" s="10"/>
      <c r="Q807" s="10"/>
      <c r="R807" s="10"/>
      <c r="S807" s="11"/>
      <c r="T807" s="11"/>
      <c r="U807" s="11"/>
      <c r="V807" s="11"/>
    </row>
    <row r="808" spans="4:22" s="1" customFormat="1" x14ac:dyDescent="0.25">
      <c r="D808" s="81"/>
      <c r="E808" s="81"/>
      <c r="F808" s="81"/>
      <c r="G808" s="81"/>
      <c r="H808" s="81"/>
      <c r="I808" s="81"/>
      <c r="J808" s="81"/>
      <c r="K808" s="81"/>
      <c r="L808" s="14"/>
      <c r="M808" s="15"/>
      <c r="N808" s="10"/>
      <c r="O808" s="10"/>
      <c r="P808" s="10"/>
      <c r="Q808" s="10"/>
      <c r="R808" s="10"/>
      <c r="S808" s="11"/>
      <c r="T808" s="11"/>
      <c r="U808" s="11"/>
      <c r="V808" s="11"/>
    </row>
    <row r="809" spans="4:22" s="1" customFormat="1" x14ac:dyDescent="0.25">
      <c r="D809" s="81"/>
      <c r="E809" s="81"/>
      <c r="F809" s="81"/>
      <c r="G809" s="81"/>
      <c r="H809" s="81"/>
      <c r="I809" s="81"/>
      <c r="J809" s="81"/>
      <c r="K809" s="81"/>
      <c r="L809" s="14"/>
      <c r="M809" s="15"/>
      <c r="N809" s="10"/>
      <c r="O809" s="10"/>
      <c r="P809" s="10"/>
      <c r="Q809" s="10"/>
      <c r="R809" s="10"/>
      <c r="S809" s="11"/>
      <c r="T809" s="11"/>
      <c r="U809" s="11"/>
      <c r="V809" s="11"/>
    </row>
    <row r="810" spans="4:22" s="1" customFormat="1" x14ac:dyDescent="0.25">
      <c r="D810" s="81"/>
      <c r="E810" s="81"/>
      <c r="F810" s="81"/>
      <c r="G810" s="81"/>
      <c r="H810" s="81"/>
      <c r="I810" s="81"/>
      <c r="J810" s="81"/>
      <c r="K810" s="81"/>
      <c r="L810" s="14"/>
      <c r="M810" s="15"/>
      <c r="N810" s="10"/>
      <c r="O810" s="10"/>
      <c r="P810" s="10"/>
      <c r="Q810" s="10"/>
      <c r="R810" s="10"/>
      <c r="S810" s="11"/>
      <c r="T810" s="11"/>
      <c r="U810" s="11"/>
      <c r="V810" s="11"/>
    </row>
    <row r="811" spans="4:22" s="1" customFormat="1" x14ac:dyDescent="0.25">
      <c r="D811" s="81"/>
      <c r="E811" s="81"/>
      <c r="F811" s="81"/>
      <c r="G811" s="81"/>
      <c r="H811" s="81"/>
      <c r="I811" s="81"/>
      <c r="J811" s="81"/>
      <c r="K811" s="81"/>
      <c r="L811" s="14"/>
      <c r="M811" s="15"/>
      <c r="N811" s="10"/>
      <c r="O811" s="10"/>
      <c r="P811" s="10"/>
      <c r="Q811" s="10"/>
      <c r="R811" s="10"/>
      <c r="S811" s="11"/>
      <c r="T811" s="11"/>
      <c r="U811" s="11"/>
      <c r="V811" s="11"/>
    </row>
    <row r="812" spans="4:22" s="1" customFormat="1" x14ac:dyDescent="0.25">
      <c r="D812" s="81"/>
      <c r="E812" s="81"/>
      <c r="F812" s="81"/>
      <c r="G812" s="81"/>
      <c r="H812" s="81"/>
      <c r="I812" s="81"/>
      <c r="J812" s="81"/>
      <c r="K812" s="81"/>
      <c r="L812" s="14"/>
      <c r="M812" s="15"/>
      <c r="N812" s="10"/>
      <c r="O812" s="10"/>
      <c r="P812" s="10"/>
      <c r="Q812" s="10"/>
      <c r="R812" s="10"/>
      <c r="S812" s="11"/>
      <c r="T812" s="11"/>
      <c r="U812" s="11"/>
      <c r="V812" s="11"/>
    </row>
    <row r="813" spans="4:22" s="1" customFormat="1" x14ac:dyDescent="0.25">
      <c r="D813" s="81"/>
      <c r="E813" s="81"/>
      <c r="F813" s="81"/>
      <c r="G813" s="81"/>
      <c r="H813" s="81"/>
      <c r="I813" s="81"/>
      <c r="J813" s="81"/>
      <c r="K813" s="81"/>
      <c r="L813" s="14"/>
      <c r="M813" s="15"/>
      <c r="N813" s="10"/>
      <c r="O813" s="10"/>
      <c r="P813" s="10"/>
      <c r="Q813" s="10"/>
      <c r="R813" s="10"/>
      <c r="S813" s="11"/>
      <c r="T813" s="11"/>
      <c r="U813" s="11"/>
      <c r="V813" s="11"/>
    </row>
    <row r="814" spans="4:22" s="1" customFormat="1" x14ac:dyDescent="0.25">
      <c r="D814" s="81"/>
      <c r="E814" s="81"/>
      <c r="F814" s="81"/>
      <c r="G814" s="81"/>
      <c r="H814" s="81"/>
      <c r="I814" s="81"/>
      <c r="J814" s="81"/>
      <c r="K814" s="81"/>
      <c r="L814" s="14"/>
      <c r="M814" s="15"/>
      <c r="N814" s="10"/>
      <c r="O814" s="10"/>
      <c r="P814" s="10"/>
      <c r="Q814" s="10"/>
      <c r="R814" s="10"/>
      <c r="S814" s="11"/>
      <c r="T814" s="11"/>
      <c r="U814" s="11"/>
      <c r="V814" s="11"/>
    </row>
    <row r="815" spans="4:22" s="1" customFormat="1" x14ac:dyDescent="0.25">
      <c r="D815" s="81"/>
      <c r="E815" s="81"/>
      <c r="F815" s="81"/>
      <c r="G815" s="81"/>
      <c r="H815" s="81"/>
      <c r="I815" s="81"/>
      <c r="J815" s="81"/>
      <c r="K815" s="81"/>
      <c r="L815" s="14"/>
      <c r="M815" s="15"/>
      <c r="N815" s="10"/>
      <c r="O815" s="10"/>
      <c r="P815" s="10"/>
      <c r="Q815" s="10"/>
      <c r="R815" s="10"/>
      <c r="S815" s="11"/>
      <c r="T815" s="11"/>
      <c r="U815" s="11"/>
      <c r="V815" s="11"/>
    </row>
    <row r="816" spans="4:22" s="1" customFormat="1" x14ac:dyDescent="0.25">
      <c r="D816" s="81"/>
      <c r="E816" s="81"/>
      <c r="F816" s="81"/>
      <c r="G816" s="81"/>
      <c r="H816" s="81"/>
      <c r="I816" s="81"/>
      <c r="J816" s="81"/>
      <c r="K816" s="81"/>
      <c r="L816" s="14"/>
      <c r="M816" s="15"/>
      <c r="N816" s="10"/>
      <c r="O816" s="10"/>
      <c r="P816" s="10"/>
      <c r="Q816" s="10"/>
      <c r="R816" s="10"/>
      <c r="S816" s="11"/>
      <c r="T816" s="11"/>
      <c r="U816" s="11"/>
      <c r="V816" s="11"/>
    </row>
    <row r="817" spans="4:22" s="1" customFormat="1" x14ac:dyDescent="0.25">
      <c r="D817" s="81"/>
      <c r="E817" s="81"/>
      <c r="F817" s="81"/>
      <c r="G817" s="81"/>
      <c r="H817" s="81"/>
      <c r="I817" s="81"/>
      <c r="J817" s="81"/>
      <c r="K817" s="81"/>
      <c r="L817" s="14"/>
      <c r="M817" s="15"/>
      <c r="N817" s="10"/>
      <c r="O817" s="10"/>
      <c r="P817" s="10"/>
      <c r="Q817" s="10"/>
      <c r="R817" s="10"/>
      <c r="S817" s="11"/>
      <c r="T817" s="11"/>
      <c r="U817" s="11"/>
      <c r="V817" s="11"/>
    </row>
    <row r="818" spans="4:22" s="1" customFormat="1" x14ac:dyDescent="0.25">
      <c r="D818" s="81"/>
      <c r="E818" s="81"/>
      <c r="F818" s="81"/>
      <c r="G818" s="81"/>
      <c r="H818" s="81"/>
      <c r="I818" s="81"/>
      <c r="J818" s="81"/>
      <c r="K818" s="81"/>
      <c r="L818" s="14"/>
      <c r="M818" s="15"/>
      <c r="N818" s="10"/>
      <c r="O818" s="10"/>
      <c r="P818" s="10"/>
      <c r="Q818" s="10"/>
      <c r="R818" s="10"/>
      <c r="S818" s="11"/>
      <c r="T818" s="11"/>
      <c r="U818" s="11"/>
      <c r="V818" s="11"/>
    </row>
    <row r="819" spans="4:22" s="1" customFormat="1" x14ac:dyDescent="0.25">
      <c r="D819" s="81"/>
      <c r="E819" s="81"/>
      <c r="F819" s="81"/>
      <c r="G819" s="81"/>
      <c r="H819" s="81"/>
      <c r="I819" s="81"/>
      <c r="J819" s="81"/>
      <c r="K819" s="81"/>
      <c r="L819" s="14"/>
      <c r="M819" s="15"/>
      <c r="N819" s="10"/>
      <c r="O819" s="10"/>
      <c r="P819" s="10"/>
      <c r="Q819" s="10"/>
      <c r="R819" s="10"/>
      <c r="S819" s="11"/>
      <c r="T819" s="11"/>
      <c r="U819" s="11"/>
      <c r="V819" s="11"/>
    </row>
    <row r="820" spans="4:22" s="1" customFormat="1" x14ac:dyDescent="0.25">
      <c r="D820" s="81"/>
      <c r="E820" s="81"/>
      <c r="F820" s="81"/>
      <c r="G820" s="81"/>
      <c r="H820" s="81"/>
      <c r="I820" s="81"/>
      <c r="J820" s="81"/>
      <c r="K820" s="81"/>
      <c r="L820" s="14"/>
      <c r="M820" s="15"/>
      <c r="N820" s="10"/>
      <c r="O820" s="10"/>
      <c r="P820" s="10"/>
      <c r="Q820" s="10"/>
      <c r="R820" s="10"/>
      <c r="S820" s="11"/>
      <c r="T820" s="11"/>
      <c r="U820" s="11"/>
      <c r="V820" s="11"/>
    </row>
    <row r="821" spans="4:22" s="1" customFormat="1" x14ac:dyDescent="0.25">
      <c r="D821" s="81"/>
      <c r="E821" s="81"/>
      <c r="F821" s="81"/>
      <c r="G821" s="81"/>
      <c r="H821" s="81"/>
      <c r="I821" s="81"/>
      <c r="J821" s="81"/>
      <c r="K821" s="81"/>
      <c r="L821" s="14"/>
      <c r="M821" s="15"/>
      <c r="N821" s="10"/>
      <c r="O821" s="10"/>
      <c r="P821" s="10"/>
      <c r="Q821" s="10"/>
      <c r="R821" s="10"/>
      <c r="S821" s="11"/>
      <c r="T821" s="11"/>
      <c r="U821" s="11"/>
      <c r="V821" s="11"/>
    </row>
    <row r="822" spans="4:22" s="1" customFormat="1" x14ac:dyDescent="0.25">
      <c r="D822" s="81"/>
      <c r="E822" s="81"/>
      <c r="F822" s="81"/>
      <c r="G822" s="81"/>
      <c r="H822" s="81"/>
      <c r="I822" s="81"/>
      <c r="J822" s="81"/>
      <c r="K822" s="81"/>
      <c r="L822" s="14"/>
      <c r="M822" s="15"/>
      <c r="N822" s="10"/>
      <c r="O822" s="10"/>
      <c r="P822" s="10"/>
      <c r="Q822" s="10"/>
      <c r="R822" s="10"/>
      <c r="S822" s="11"/>
      <c r="T822" s="11"/>
      <c r="U822" s="11"/>
      <c r="V822" s="11"/>
    </row>
    <row r="823" spans="4:22" s="1" customFormat="1" x14ac:dyDescent="0.25">
      <c r="D823" s="81"/>
      <c r="E823" s="81"/>
      <c r="F823" s="81"/>
      <c r="G823" s="81"/>
      <c r="H823" s="81"/>
      <c r="I823" s="81"/>
      <c r="J823" s="81"/>
      <c r="K823" s="81"/>
      <c r="L823" s="14"/>
      <c r="M823" s="15"/>
      <c r="N823" s="10"/>
      <c r="O823" s="10"/>
      <c r="P823" s="10"/>
      <c r="Q823" s="10"/>
      <c r="R823" s="10"/>
      <c r="S823" s="11"/>
      <c r="T823" s="11"/>
      <c r="U823" s="11"/>
      <c r="V823" s="11"/>
    </row>
    <row r="824" spans="4:22" s="1" customFormat="1" x14ac:dyDescent="0.25">
      <c r="D824" s="81"/>
      <c r="E824" s="81"/>
      <c r="F824" s="81"/>
      <c r="G824" s="81"/>
      <c r="H824" s="81"/>
      <c r="I824" s="81"/>
      <c r="J824" s="81"/>
      <c r="K824" s="81"/>
      <c r="L824" s="14"/>
      <c r="M824" s="15"/>
      <c r="N824" s="10"/>
      <c r="O824" s="10"/>
      <c r="P824" s="10"/>
      <c r="Q824" s="10"/>
      <c r="R824" s="10"/>
      <c r="S824" s="11"/>
      <c r="T824" s="11"/>
      <c r="U824" s="11"/>
      <c r="V824" s="11"/>
    </row>
    <row r="825" spans="4:22" s="1" customFormat="1" x14ac:dyDescent="0.25">
      <c r="D825" s="81"/>
      <c r="E825" s="81"/>
      <c r="F825" s="81"/>
      <c r="G825" s="81"/>
      <c r="H825" s="81"/>
      <c r="I825" s="81"/>
      <c r="J825" s="81"/>
      <c r="K825" s="81"/>
      <c r="L825" s="14"/>
      <c r="M825" s="15"/>
      <c r="N825" s="10"/>
      <c r="O825" s="10"/>
      <c r="P825" s="10"/>
      <c r="Q825" s="10"/>
      <c r="R825" s="10"/>
      <c r="S825" s="11"/>
      <c r="T825" s="11"/>
      <c r="U825" s="11"/>
      <c r="V825" s="11"/>
    </row>
    <row r="826" spans="4:22" s="1" customFormat="1" x14ac:dyDescent="0.25">
      <c r="D826" s="81"/>
      <c r="E826" s="81"/>
      <c r="F826" s="81"/>
      <c r="G826" s="81"/>
      <c r="H826" s="81"/>
      <c r="I826" s="81"/>
      <c r="J826" s="81"/>
      <c r="K826" s="81"/>
      <c r="L826" s="14"/>
      <c r="M826" s="15"/>
      <c r="N826" s="10"/>
      <c r="O826" s="10"/>
      <c r="P826" s="10"/>
      <c r="Q826" s="10"/>
      <c r="R826" s="10"/>
      <c r="S826" s="11"/>
      <c r="T826" s="11"/>
      <c r="U826" s="11"/>
      <c r="V826" s="11"/>
    </row>
    <row r="827" spans="4:22" s="1" customFormat="1" x14ac:dyDescent="0.25">
      <c r="D827" s="81"/>
      <c r="E827" s="81"/>
      <c r="F827" s="81"/>
      <c r="G827" s="81"/>
      <c r="H827" s="81"/>
      <c r="I827" s="81"/>
      <c r="J827" s="81"/>
      <c r="K827" s="81"/>
      <c r="L827" s="14"/>
      <c r="M827" s="15"/>
      <c r="N827" s="10"/>
      <c r="O827" s="10"/>
      <c r="P827" s="10"/>
      <c r="Q827" s="10"/>
      <c r="R827" s="10"/>
      <c r="S827" s="11"/>
      <c r="T827" s="11"/>
      <c r="U827" s="11"/>
      <c r="V827" s="11"/>
    </row>
    <row r="828" spans="4:22" s="1" customFormat="1" x14ac:dyDescent="0.25">
      <c r="D828" s="81"/>
      <c r="E828" s="81"/>
      <c r="F828" s="81"/>
      <c r="G828" s="81"/>
      <c r="H828" s="81"/>
      <c r="I828" s="81"/>
      <c r="J828" s="81"/>
      <c r="K828" s="81"/>
      <c r="L828" s="14"/>
      <c r="M828" s="15"/>
      <c r="N828" s="10"/>
      <c r="O828" s="10"/>
      <c r="P828" s="10"/>
      <c r="Q828" s="10"/>
      <c r="R828" s="10"/>
      <c r="S828" s="11"/>
      <c r="T828" s="11"/>
      <c r="U828" s="11"/>
      <c r="V828" s="11"/>
    </row>
    <row r="829" spans="4:22" s="1" customFormat="1" x14ac:dyDescent="0.25">
      <c r="D829" s="81"/>
      <c r="E829" s="81"/>
      <c r="F829" s="81"/>
      <c r="G829" s="81"/>
      <c r="H829" s="81"/>
      <c r="I829" s="81"/>
      <c r="J829" s="81"/>
      <c r="K829" s="81"/>
      <c r="L829" s="14"/>
      <c r="M829" s="15"/>
      <c r="N829" s="10"/>
      <c r="O829" s="10"/>
      <c r="P829" s="10"/>
      <c r="Q829" s="10"/>
      <c r="R829" s="10"/>
      <c r="S829" s="11"/>
      <c r="T829" s="11"/>
      <c r="U829" s="11"/>
      <c r="V829" s="11"/>
    </row>
    <row r="830" spans="4:22" s="1" customFormat="1" x14ac:dyDescent="0.25">
      <c r="D830" s="81"/>
      <c r="E830" s="81"/>
      <c r="F830" s="81"/>
      <c r="G830" s="81"/>
      <c r="H830" s="81"/>
      <c r="I830" s="81"/>
      <c r="J830" s="81"/>
      <c r="K830" s="81"/>
      <c r="L830" s="14"/>
      <c r="M830" s="15"/>
      <c r="N830" s="10"/>
      <c r="O830" s="10"/>
      <c r="P830" s="10"/>
      <c r="Q830" s="10"/>
      <c r="R830" s="10"/>
      <c r="S830" s="11"/>
      <c r="T830" s="11"/>
      <c r="U830" s="11"/>
      <c r="V830" s="11"/>
    </row>
    <row r="831" spans="4:22" s="1" customFormat="1" x14ac:dyDescent="0.25">
      <c r="D831" s="81"/>
      <c r="E831" s="81"/>
      <c r="F831" s="81"/>
      <c r="G831" s="81"/>
      <c r="H831" s="81"/>
      <c r="I831" s="81"/>
      <c r="J831" s="81"/>
      <c r="K831" s="81"/>
      <c r="L831" s="14"/>
      <c r="M831" s="15"/>
      <c r="N831" s="10"/>
      <c r="O831" s="10"/>
      <c r="P831" s="10"/>
      <c r="Q831" s="10"/>
      <c r="R831" s="10"/>
      <c r="S831" s="11"/>
      <c r="T831" s="11"/>
      <c r="U831" s="11"/>
      <c r="V831" s="11"/>
    </row>
    <row r="832" spans="4:22" s="1" customFormat="1" x14ac:dyDescent="0.25">
      <c r="D832" s="81"/>
      <c r="E832" s="81"/>
      <c r="F832" s="81"/>
      <c r="G832" s="81"/>
      <c r="H832" s="81"/>
      <c r="I832" s="81"/>
      <c r="J832" s="81"/>
      <c r="K832" s="81"/>
      <c r="L832" s="14"/>
      <c r="M832" s="15"/>
      <c r="N832" s="10"/>
      <c r="O832" s="10"/>
      <c r="P832" s="10"/>
      <c r="Q832" s="10"/>
      <c r="R832" s="10"/>
      <c r="S832" s="11"/>
      <c r="T832" s="11"/>
      <c r="U832" s="11"/>
      <c r="V832" s="11"/>
    </row>
    <row r="833" spans="4:22" s="1" customFormat="1" x14ac:dyDescent="0.25">
      <c r="D833" s="81"/>
      <c r="E833" s="81"/>
      <c r="F833" s="81"/>
      <c r="G833" s="81"/>
      <c r="H833" s="81"/>
      <c r="I833" s="81"/>
      <c r="J833" s="81"/>
      <c r="K833" s="81"/>
      <c r="L833" s="14"/>
      <c r="M833" s="15"/>
      <c r="N833" s="10"/>
      <c r="O833" s="10"/>
      <c r="P833" s="10"/>
      <c r="Q833" s="10"/>
      <c r="R833" s="10"/>
      <c r="S833" s="11"/>
      <c r="T833" s="11"/>
      <c r="U833" s="11"/>
      <c r="V833" s="11"/>
    </row>
    <row r="834" spans="4:22" s="1" customFormat="1" x14ac:dyDescent="0.25">
      <c r="D834" s="81"/>
      <c r="E834" s="81"/>
      <c r="F834" s="81"/>
      <c r="G834" s="81"/>
      <c r="H834" s="81"/>
      <c r="I834" s="81"/>
      <c r="J834" s="81"/>
      <c r="K834" s="81"/>
      <c r="L834" s="14"/>
      <c r="M834" s="15"/>
      <c r="N834" s="10"/>
      <c r="O834" s="10"/>
      <c r="P834" s="10"/>
      <c r="Q834" s="10"/>
      <c r="R834" s="10"/>
      <c r="S834" s="11"/>
      <c r="T834" s="11"/>
      <c r="U834" s="11"/>
      <c r="V834" s="11"/>
    </row>
    <row r="835" spans="4:22" s="1" customFormat="1" x14ac:dyDescent="0.25">
      <c r="D835" s="81"/>
      <c r="E835" s="81"/>
      <c r="F835" s="81"/>
      <c r="G835" s="81"/>
      <c r="H835" s="81"/>
      <c r="I835" s="81"/>
      <c r="J835" s="81"/>
      <c r="K835" s="81"/>
      <c r="L835" s="14"/>
      <c r="M835" s="15"/>
      <c r="N835" s="10"/>
      <c r="O835" s="10"/>
      <c r="P835" s="10"/>
      <c r="Q835" s="10"/>
      <c r="R835" s="10"/>
      <c r="S835" s="11"/>
      <c r="T835" s="11"/>
      <c r="U835" s="11"/>
      <c r="V835" s="11"/>
    </row>
    <row r="836" spans="4:22" s="1" customFormat="1" x14ac:dyDescent="0.25">
      <c r="D836" s="81"/>
      <c r="E836" s="81"/>
      <c r="F836" s="81"/>
      <c r="G836" s="81"/>
      <c r="H836" s="81"/>
      <c r="I836" s="81"/>
      <c r="J836" s="81"/>
      <c r="K836" s="81"/>
      <c r="L836" s="14"/>
      <c r="M836" s="15"/>
      <c r="N836" s="10"/>
      <c r="O836" s="10"/>
      <c r="P836" s="10"/>
      <c r="Q836" s="10"/>
      <c r="R836" s="10"/>
      <c r="S836" s="11"/>
      <c r="T836" s="11"/>
      <c r="U836" s="11"/>
      <c r="V836" s="11"/>
    </row>
    <row r="837" spans="4:22" s="1" customFormat="1" x14ac:dyDescent="0.25">
      <c r="D837" s="81"/>
      <c r="E837" s="81"/>
      <c r="F837" s="81"/>
      <c r="G837" s="81"/>
      <c r="H837" s="81"/>
      <c r="I837" s="81"/>
      <c r="J837" s="81"/>
      <c r="K837" s="81"/>
      <c r="L837" s="14"/>
      <c r="M837" s="15"/>
      <c r="N837" s="10"/>
      <c r="O837" s="10"/>
      <c r="P837" s="10"/>
      <c r="Q837" s="10"/>
      <c r="R837" s="10"/>
      <c r="S837" s="11"/>
      <c r="T837" s="11"/>
      <c r="U837" s="11"/>
      <c r="V837" s="11"/>
    </row>
    <row r="838" spans="4:22" s="1" customFormat="1" x14ac:dyDescent="0.25">
      <c r="D838" s="81"/>
      <c r="E838" s="81"/>
      <c r="F838" s="81"/>
      <c r="G838" s="81"/>
      <c r="H838" s="81"/>
      <c r="I838" s="81"/>
      <c r="J838" s="81"/>
      <c r="K838" s="81"/>
      <c r="L838" s="14"/>
      <c r="M838" s="15"/>
      <c r="N838" s="10"/>
      <c r="O838" s="10"/>
      <c r="P838" s="10"/>
      <c r="Q838" s="10"/>
      <c r="R838" s="10"/>
      <c r="S838" s="11"/>
      <c r="T838" s="11"/>
      <c r="U838" s="11"/>
      <c r="V838" s="11"/>
    </row>
    <row r="839" spans="4:22" s="1" customFormat="1" x14ac:dyDescent="0.25">
      <c r="D839" s="81"/>
      <c r="E839" s="81"/>
      <c r="F839" s="81"/>
      <c r="G839" s="81"/>
      <c r="H839" s="81"/>
      <c r="I839" s="81"/>
      <c r="J839" s="81"/>
      <c r="K839" s="81"/>
      <c r="L839" s="14"/>
      <c r="M839" s="15"/>
      <c r="N839" s="10"/>
      <c r="O839" s="10"/>
      <c r="P839" s="10"/>
      <c r="Q839" s="10"/>
      <c r="R839" s="10"/>
      <c r="S839" s="11"/>
      <c r="T839" s="11"/>
      <c r="U839" s="11"/>
      <c r="V839" s="11"/>
    </row>
    <row r="840" spans="4:22" s="1" customFormat="1" x14ac:dyDescent="0.25">
      <c r="D840" s="81"/>
      <c r="E840" s="81"/>
      <c r="F840" s="81"/>
      <c r="G840" s="81"/>
      <c r="H840" s="81"/>
      <c r="I840" s="81"/>
      <c r="J840" s="81"/>
      <c r="K840" s="81"/>
      <c r="L840" s="14"/>
      <c r="M840" s="15"/>
      <c r="N840" s="10"/>
      <c r="O840" s="10"/>
      <c r="P840" s="10"/>
      <c r="Q840" s="10"/>
      <c r="R840" s="10"/>
      <c r="S840" s="11"/>
      <c r="T840" s="11"/>
      <c r="U840" s="11"/>
      <c r="V840" s="11"/>
    </row>
    <row r="841" spans="4:22" s="1" customFormat="1" x14ac:dyDescent="0.25">
      <c r="D841" s="81"/>
      <c r="E841" s="81"/>
      <c r="F841" s="81"/>
      <c r="G841" s="81"/>
      <c r="H841" s="81"/>
      <c r="I841" s="81"/>
      <c r="J841" s="81"/>
      <c r="K841" s="81"/>
      <c r="L841" s="14"/>
      <c r="M841" s="15"/>
      <c r="N841" s="10"/>
      <c r="O841" s="10"/>
      <c r="P841" s="10"/>
      <c r="Q841" s="10"/>
      <c r="R841" s="10"/>
      <c r="S841" s="11"/>
      <c r="T841" s="11"/>
      <c r="U841" s="11"/>
      <c r="V841" s="11"/>
    </row>
    <row r="842" spans="4:22" s="1" customFormat="1" x14ac:dyDescent="0.25">
      <c r="D842" s="81"/>
      <c r="E842" s="81"/>
      <c r="F842" s="81"/>
      <c r="G842" s="81"/>
      <c r="H842" s="81"/>
      <c r="I842" s="81"/>
      <c r="J842" s="81"/>
      <c r="K842" s="81"/>
      <c r="L842" s="14"/>
      <c r="M842" s="15"/>
      <c r="N842" s="10"/>
      <c r="O842" s="10"/>
      <c r="P842" s="10"/>
      <c r="Q842" s="10"/>
      <c r="R842" s="10"/>
      <c r="S842" s="11"/>
      <c r="T842" s="11"/>
      <c r="U842" s="11"/>
      <c r="V842" s="11"/>
    </row>
    <row r="843" spans="4:22" s="1" customFormat="1" x14ac:dyDescent="0.25">
      <c r="D843" s="81"/>
      <c r="E843" s="81"/>
      <c r="F843" s="81"/>
      <c r="G843" s="81"/>
      <c r="H843" s="81"/>
      <c r="I843" s="81"/>
      <c r="J843" s="81"/>
      <c r="K843" s="81"/>
      <c r="L843" s="14"/>
      <c r="M843" s="15"/>
      <c r="N843" s="10"/>
      <c r="O843" s="10"/>
      <c r="P843" s="10"/>
      <c r="Q843" s="10"/>
      <c r="R843" s="10"/>
      <c r="S843" s="11"/>
      <c r="T843" s="11"/>
      <c r="U843" s="11"/>
      <c r="V843" s="11"/>
    </row>
    <row r="844" spans="4:22" s="1" customFormat="1" x14ac:dyDescent="0.25">
      <c r="D844" s="81"/>
      <c r="E844" s="81"/>
      <c r="F844" s="81"/>
      <c r="G844" s="81"/>
      <c r="H844" s="81"/>
      <c r="I844" s="81"/>
      <c r="J844" s="81"/>
      <c r="K844" s="81"/>
      <c r="L844" s="14"/>
      <c r="M844" s="15"/>
      <c r="N844" s="10"/>
      <c r="O844" s="10"/>
      <c r="P844" s="10"/>
      <c r="Q844" s="10"/>
      <c r="R844" s="10"/>
      <c r="S844" s="11"/>
      <c r="T844" s="11"/>
      <c r="U844" s="11"/>
      <c r="V844" s="11"/>
    </row>
    <row r="845" spans="4:22" s="1" customFormat="1" x14ac:dyDescent="0.25">
      <c r="D845" s="81"/>
      <c r="E845" s="81"/>
      <c r="F845" s="81"/>
      <c r="G845" s="81"/>
      <c r="H845" s="81"/>
      <c r="I845" s="81"/>
      <c r="J845" s="81"/>
      <c r="K845" s="81"/>
      <c r="L845" s="14"/>
      <c r="M845" s="15"/>
      <c r="N845" s="10"/>
      <c r="O845" s="10"/>
      <c r="P845" s="10"/>
      <c r="Q845" s="10"/>
      <c r="R845" s="10"/>
      <c r="S845" s="11"/>
      <c r="T845" s="11"/>
      <c r="U845" s="11"/>
      <c r="V845" s="11"/>
    </row>
    <row r="846" spans="4:22" s="1" customFormat="1" x14ac:dyDescent="0.25">
      <c r="D846" s="81"/>
      <c r="E846" s="81"/>
      <c r="F846" s="81"/>
      <c r="G846" s="81"/>
      <c r="H846" s="81"/>
      <c r="I846" s="81"/>
      <c r="J846" s="81"/>
      <c r="K846" s="81"/>
      <c r="L846" s="14"/>
      <c r="M846" s="15"/>
      <c r="N846" s="10"/>
      <c r="O846" s="10"/>
      <c r="P846" s="10"/>
      <c r="Q846" s="10"/>
      <c r="R846" s="10"/>
      <c r="S846" s="11"/>
      <c r="T846" s="11"/>
      <c r="U846" s="11"/>
      <c r="V846" s="11"/>
    </row>
    <row r="847" spans="4:22" s="1" customFormat="1" x14ac:dyDescent="0.25">
      <c r="D847" s="81"/>
      <c r="E847" s="81"/>
      <c r="F847" s="81"/>
      <c r="G847" s="81"/>
      <c r="H847" s="81"/>
      <c r="I847" s="81"/>
      <c r="J847" s="81"/>
      <c r="K847" s="81"/>
      <c r="L847" s="14"/>
      <c r="M847" s="15"/>
      <c r="N847" s="10"/>
      <c r="O847" s="10"/>
      <c r="P847" s="10"/>
      <c r="Q847" s="10"/>
      <c r="R847" s="10"/>
      <c r="S847" s="11"/>
      <c r="T847" s="11"/>
      <c r="U847" s="11"/>
      <c r="V847" s="11"/>
    </row>
    <row r="848" spans="4:22" s="1" customFormat="1" x14ac:dyDescent="0.25">
      <c r="D848" s="81"/>
      <c r="E848" s="81"/>
      <c r="F848" s="81"/>
      <c r="G848" s="81"/>
      <c r="H848" s="81"/>
      <c r="I848" s="81"/>
      <c r="J848" s="81"/>
      <c r="K848" s="81"/>
      <c r="L848" s="14"/>
      <c r="M848" s="15"/>
      <c r="N848" s="10"/>
      <c r="O848" s="10"/>
      <c r="P848" s="10"/>
      <c r="Q848" s="10"/>
      <c r="R848" s="10"/>
      <c r="S848" s="11"/>
      <c r="T848" s="11"/>
      <c r="U848" s="11"/>
      <c r="V848" s="11"/>
    </row>
    <row r="849" spans="4:22" s="1" customFormat="1" x14ac:dyDescent="0.25">
      <c r="D849" s="81"/>
      <c r="E849" s="81"/>
      <c r="F849" s="81"/>
      <c r="G849" s="81"/>
      <c r="H849" s="81"/>
      <c r="I849" s="81"/>
      <c r="J849" s="81"/>
      <c r="K849" s="81"/>
      <c r="L849" s="14"/>
      <c r="M849" s="15"/>
      <c r="N849" s="10"/>
      <c r="O849" s="10"/>
      <c r="P849" s="10"/>
      <c r="Q849" s="10"/>
      <c r="R849" s="10"/>
      <c r="S849" s="11"/>
      <c r="T849" s="11"/>
      <c r="U849" s="11"/>
      <c r="V849" s="11"/>
    </row>
    <row r="850" spans="4:22" s="1" customFormat="1" x14ac:dyDescent="0.25">
      <c r="D850" s="81"/>
      <c r="E850" s="81"/>
      <c r="F850" s="81"/>
      <c r="G850" s="81"/>
      <c r="H850" s="81"/>
      <c r="I850" s="81"/>
      <c r="J850" s="81"/>
      <c r="K850" s="81"/>
      <c r="L850" s="14"/>
      <c r="M850" s="15"/>
      <c r="N850" s="10"/>
      <c r="O850" s="10"/>
      <c r="P850" s="10"/>
      <c r="Q850" s="10"/>
      <c r="R850" s="10"/>
      <c r="S850" s="11"/>
      <c r="T850" s="11"/>
      <c r="U850" s="11"/>
      <c r="V850" s="11"/>
    </row>
    <row r="851" spans="4:22" s="1" customFormat="1" x14ac:dyDescent="0.25">
      <c r="D851" s="81"/>
      <c r="E851" s="81"/>
      <c r="F851" s="81"/>
      <c r="G851" s="81"/>
      <c r="H851" s="81"/>
      <c r="I851" s="81"/>
      <c r="J851" s="81"/>
      <c r="K851" s="81"/>
      <c r="L851" s="14"/>
      <c r="M851" s="15"/>
      <c r="N851" s="10"/>
      <c r="O851" s="10"/>
      <c r="P851" s="10"/>
      <c r="Q851" s="10"/>
      <c r="R851" s="10"/>
      <c r="S851" s="11"/>
      <c r="T851" s="11"/>
      <c r="U851" s="11"/>
      <c r="V851" s="11"/>
    </row>
    <row r="852" spans="4:22" s="1" customFormat="1" x14ac:dyDescent="0.25">
      <c r="D852" s="81"/>
      <c r="E852" s="81"/>
      <c r="F852" s="81"/>
      <c r="G852" s="81"/>
      <c r="H852" s="81"/>
      <c r="I852" s="81"/>
      <c r="J852" s="81"/>
      <c r="K852" s="81"/>
      <c r="L852" s="14"/>
      <c r="M852" s="15"/>
      <c r="N852" s="10"/>
      <c r="O852" s="10"/>
      <c r="P852" s="10"/>
      <c r="Q852" s="10"/>
      <c r="R852" s="10"/>
      <c r="S852" s="11"/>
      <c r="T852" s="11"/>
      <c r="U852" s="11"/>
      <c r="V852" s="11"/>
    </row>
    <row r="853" spans="4:22" s="1" customFormat="1" x14ac:dyDescent="0.25">
      <c r="D853" s="81"/>
      <c r="E853" s="81"/>
      <c r="F853" s="81"/>
      <c r="G853" s="81"/>
      <c r="H853" s="81"/>
      <c r="I853" s="81"/>
      <c r="J853" s="81"/>
      <c r="K853" s="81"/>
      <c r="L853" s="14"/>
      <c r="M853" s="15"/>
      <c r="N853" s="10"/>
      <c r="O853" s="10"/>
      <c r="P853" s="10"/>
      <c r="Q853" s="10"/>
      <c r="R853" s="10"/>
      <c r="S853" s="11"/>
      <c r="T853" s="11"/>
      <c r="U853" s="11"/>
      <c r="V853" s="11"/>
    </row>
    <row r="854" spans="4:22" s="1" customFormat="1" x14ac:dyDescent="0.25">
      <c r="D854" s="81"/>
      <c r="E854" s="81"/>
      <c r="F854" s="81"/>
      <c r="G854" s="81"/>
      <c r="H854" s="81"/>
      <c r="I854" s="81"/>
      <c r="J854" s="81"/>
      <c r="K854" s="81"/>
      <c r="L854" s="14"/>
      <c r="M854" s="15"/>
      <c r="N854" s="10"/>
      <c r="O854" s="10"/>
      <c r="P854" s="10"/>
      <c r="Q854" s="10"/>
      <c r="R854" s="10"/>
      <c r="S854" s="11"/>
      <c r="T854" s="11"/>
      <c r="U854" s="11"/>
      <c r="V854" s="11"/>
    </row>
    <row r="855" spans="4:22" s="1" customFormat="1" x14ac:dyDescent="0.25">
      <c r="D855" s="81"/>
      <c r="E855" s="81"/>
      <c r="F855" s="81"/>
      <c r="G855" s="81"/>
      <c r="H855" s="81"/>
      <c r="I855" s="81"/>
      <c r="J855" s="81"/>
      <c r="K855" s="81"/>
      <c r="L855" s="14"/>
      <c r="M855" s="15"/>
      <c r="N855" s="10"/>
      <c r="O855" s="10"/>
      <c r="P855" s="10"/>
      <c r="Q855" s="10"/>
      <c r="R855" s="10"/>
      <c r="S855" s="11"/>
      <c r="T855" s="11"/>
      <c r="U855" s="11"/>
      <c r="V855" s="11"/>
    </row>
    <row r="856" spans="4:22" s="1" customFormat="1" x14ac:dyDescent="0.25">
      <c r="D856" s="81"/>
      <c r="E856" s="81"/>
      <c r="F856" s="81"/>
      <c r="G856" s="81"/>
      <c r="H856" s="81"/>
      <c r="I856" s="81"/>
      <c r="J856" s="81"/>
      <c r="K856" s="81"/>
      <c r="L856" s="14"/>
      <c r="M856" s="15"/>
      <c r="N856" s="10"/>
      <c r="O856" s="10"/>
      <c r="P856" s="10"/>
      <c r="Q856" s="10"/>
      <c r="R856" s="10"/>
      <c r="S856" s="11"/>
      <c r="T856" s="11"/>
      <c r="U856" s="11"/>
      <c r="V856" s="11"/>
    </row>
    <row r="857" spans="4:22" s="1" customFormat="1" x14ac:dyDescent="0.25">
      <c r="D857" s="81"/>
      <c r="E857" s="81"/>
      <c r="F857" s="81"/>
      <c r="G857" s="81"/>
      <c r="H857" s="81"/>
      <c r="I857" s="81"/>
      <c r="J857" s="81"/>
      <c r="K857" s="81"/>
      <c r="L857" s="14"/>
      <c r="M857" s="15"/>
      <c r="N857" s="10"/>
      <c r="O857" s="10"/>
      <c r="P857" s="10"/>
      <c r="Q857" s="10"/>
      <c r="R857" s="10"/>
      <c r="S857" s="11"/>
      <c r="T857" s="11"/>
      <c r="U857" s="11"/>
      <c r="V857" s="11"/>
    </row>
    <row r="858" spans="4:22" s="1" customFormat="1" x14ac:dyDescent="0.25">
      <c r="D858" s="81"/>
      <c r="E858" s="81"/>
      <c r="F858" s="81"/>
      <c r="G858" s="81"/>
      <c r="H858" s="81"/>
      <c r="I858" s="81"/>
      <c r="J858" s="81"/>
      <c r="K858" s="81"/>
      <c r="L858" s="14"/>
      <c r="M858" s="15"/>
      <c r="N858" s="10"/>
      <c r="O858" s="10"/>
      <c r="P858" s="10"/>
      <c r="Q858" s="10"/>
      <c r="R858" s="10"/>
      <c r="S858" s="11"/>
      <c r="T858" s="11"/>
      <c r="U858" s="11"/>
      <c r="V858" s="11"/>
    </row>
    <row r="859" spans="4:22" s="1" customFormat="1" x14ac:dyDescent="0.25">
      <c r="D859" s="81"/>
      <c r="E859" s="81"/>
      <c r="F859" s="81"/>
      <c r="G859" s="81"/>
      <c r="H859" s="81"/>
      <c r="I859" s="81"/>
      <c r="J859" s="81"/>
      <c r="K859" s="81"/>
      <c r="L859" s="14"/>
      <c r="M859" s="15"/>
      <c r="N859" s="10"/>
      <c r="O859" s="10"/>
      <c r="P859" s="10"/>
      <c r="Q859" s="10"/>
      <c r="R859" s="10"/>
      <c r="S859" s="11"/>
      <c r="T859" s="11"/>
      <c r="U859" s="11"/>
      <c r="V859" s="11"/>
    </row>
    <row r="860" spans="4:22" s="1" customFormat="1" x14ac:dyDescent="0.25">
      <c r="D860" s="81"/>
      <c r="E860" s="81"/>
      <c r="F860" s="81"/>
      <c r="G860" s="81"/>
      <c r="H860" s="81"/>
      <c r="I860" s="81"/>
      <c r="J860" s="81"/>
      <c r="K860" s="81"/>
      <c r="L860" s="14"/>
      <c r="M860" s="15"/>
      <c r="N860" s="10"/>
      <c r="O860" s="10"/>
      <c r="P860" s="10"/>
      <c r="Q860" s="10"/>
      <c r="R860" s="10"/>
      <c r="S860" s="11"/>
      <c r="T860" s="11"/>
      <c r="U860" s="11"/>
      <c r="V860" s="11"/>
    </row>
    <row r="861" spans="4:22" s="1" customFormat="1" x14ac:dyDescent="0.25">
      <c r="D861" s="81"/>
      <c r="E861" s="81"/>
      <c r="F861" s="81"/>
      <c r="G861" s="81"/>
      <c r="H861" s="81"/>
      <c r="I861" s="81"/>
      <c r="J861" s="81"/>
      <c r="K861" s="81"/>
      <c r="L861" s="14"/>
      <c r="M861" s="15"/>
      <c r="N861" s="10"/>
      <c r="O861" s="10"/>
      <c r="P861" s="10"/>
      <c r="Q861" s="10"/>
      <c r="R861" s="10"/>
      <c r="S861" s="11"/>
      <c r="T861" s="11"/>
      <c r="U861" s="11"/>
      <c r="V861" s="11"/>
    </row>
    <row r="862" spans="4:22" s="1" customFormat="1" x14ac:dyDescent="0.25">
      <c r="D862" s="81"/>
      <c r="E862" s="81"/>
      <c r="F862" s="81"/>
      <c r="G862" s="81"/>
      <c r="H862" s="81"/>
      <c r="I862" s="81"/>
      <c r="J862" s="81"/>
      <c r="K862" s="81"/>
      <c r="L862" s="14"/>
      <c r="M862" s="15"/>
      <c r="N862" s="10"/>
      <c r="O862" s="10"/>
      <c r="P862" s="10"/>
      <c r="Q862" s="10"/>
      <c r="R862" s="10"/>
      <c r="S862" s="11"/>
      <c r="T862" s="11"/>
      <c r="U862" s="11"/>
      <c r="V862" s="11"/>
    </row>
    <row r="863" spans="4:22" s="1" customFormat="1" x14ac:dyDescent="0.25">
      <c r="D863" s="81"/>
      <c r="E863" s="81"/>
      <c r="F863" s="81"/>
      <c r="G863" s="81"/>
      <c r="H863" s="81"/>
      <c r="I863" s="81"/>
      <c r="J863" s="81"/>
      <c r="K863" s="81"/>
      <c r="L863" s="14"/>
      <c r="M863" s="15"/>
      <c r="N863" s="10"/>
      <c r="O863" s="10"/>
      <c r="P863" s="10"/>
      <c r="Q863" s="10"/>
      <c r="R863" s="10"/>
      <c r="S863" s="11"/>
      <c r="T863" s="11"/>
      <c r="U863" s="11"/>
      <c r="V863" s="11"/>
    </row>
    <row r="864" spans="4:22" s="1" customFormat="1" x14ac:dyDescent="0.25">
      <c r="D864" s="81"/>
      <c r="E864" s="81"/>
      <c r="F864" s="81"/>
      <c r="G864" s="81"/>
      <c r="H864" s="81"/>
      <c r="I864" s="81"/>
      <c r="J864" s="81"/>
      <c r="K864" s="81"/>
      <c r="L864" s="14"/>
      <c r="M864" s="15"/>
      <c r="N864" s="10"/>
      <c r="O864" s="10"/>
      <c r="P864" s="10"/>
      <c r="Q864" s="10"/>
      <c r="R864" s="10"/>
      <c r="S864" s="11"/>
      <c r="T864" s="11"/>
      <c r="U864" s="11"/>
      <c r="V864" s="11"/>
    </row>
    <row r="865" spans="4:22" s="1" customFormat="1" x14ac:dyDescent="0.25">
      <c r="D865" s="81"/>
      <c r="E865" s="81"/>
      <c r="F865" s="81"/>
      <c r="G865" s="81"/>
      <c r="H865" s="81"/>
      <c r="I865" s="81"/>
      <c r="J865" s="81"/>
      <c r="K865" s="81"/>
      <c r="L865" s="14"/>
      <c r="M865" s="15"/>
      <c r="N865" s="10"/>
      <c r="O865" s="10"/>
      <c r="P865" s="10"/>
      <c r="Q865" s="10"/>
      <c r="R865" s="10"/>
      <c r="S865" s="11"/>
      <c r="T865" s="11"/>
      <c r="U865" s="11"/>
      <c r="V865" s="11"/>
    </row>
    <row r="866" spans="4:22" s="1" customFormat="1" x14ac:dyDescent="0.25">
      <c r="D866" s="81"/>
      <c r="E866" s="81"/>
      <c r="F866" s="81"/>
      <c r="G866" s="81"/>
      <c r="H866" s="81"/>
      <c r="I866" s="81"/>
      <c r="J866" s="81"/>
      <c r="K866" s="81"/>
      <c r="L866" s="14"/>
      <c r="M866" s="15"/>
      <c r="N866" s="10"/>
      <c r="O866" s="10"/>
      <c r="P866" s="10"/>
      <c r="Q866" s="10"/>
      <c r="R866" s="10"/>
      <c r="S866" s="11"/>
      <c r="T866" s="11"/>
      <c r="U866" s="11"/>
      <c r="V866" s="11"/>
    </row>
    <row r="867" spans="4:22" s="1" customFormat="1" x14ac:dyDescent="0.25">
      <c r="D867" s="81"/>
      <c r="E867" s="81"/>
      <c r="F867" s="81"/>
      <c r="G867" s="81"/>
      <c r="H867" s="81"/>
      <c r="I867" s="81"/>
      <c r="J867" s="81"/>
      <c r="K867" s="81"/>
      <c r="L867" s="14"/>
      <c r="M867" s="15"/>
      <c r="N867" s="10"/>
      <c r="O867" s="10"/>
      <c r="P867" s="10"/>
      <c r="Q867" s="10"/>
      <c r="R867" s="10"/>
      <c r="S867" s="11"/>
      <c r="T867" s="11"/>
      <c r="U867" s="11"/>
      <c r="V867" s="11"/>
    </row>
    <row r="868" spans="4:22" s="1" customFormat="1" x14ac:dyDescent="0.25">
      <c r="D868" s="81"/>
      <c r="E868" s="81"/>
      <c r="F868" s="81"/>
      <c r="G868" s="81"/>
      <c r="H868" s="81"/>
      <c r="I868" s="81"/>
      <c r="J868" s="81"/>
      <c r="K868" s="81"/>
      <c r="L868" s="14"/>
      <c r="M868" s="15"/>
      <c r="N868" s="10"/>
      <c r="O868" s="10"/>
      <c r="P868" s="10"/>
      <c r="Q868" s="10"/>
      <c r="R868" s="10"/>
      <c r="S868" s="11"/>
      <c r="T868" s="11"/>
      <c r="U868" s="11"/>
      <c r="V868" s="11"/>
    </row>
    <row r="869" spans="4:22" s="1" customFormat="1" x14ac:dyDescent="0.25">
      <c r="D869" s="81"/>
      <c r="E869" s="81"/>
      <c r="F869" s="81"/>
      <c r="G869" s="81"/>
      <c r="H869" s="81"/>
      <c r="I869" s="81"/>
      <c r="J869" s="81"/>
      <c r="K869" s="81"/>
      <c r="L869" s="14"/>
      <c r="M869" s="15"/>
      <c r="N869" s="10"/>
      <c r="O869" s="10"/>
      <c r="P869" s="10"/>
      <c r="Q869" s="10"/>
      <c r="R869" s="10"/>
      <c r="S869" s="11"/>
      <c r="T869" s="11"/>
      <c r="U869" s="11"/>
      <c r="V869" s="11"/>
    </row>
    <row r="870" spans="4:22" s="1" customFormat="1" x14ac:dyDescent="0.25">
      <c r="D870" s="81"/>
      <c r="E870" s="81"/>
      <c r="F870" s="81"/>
      <c r="G870" s="81"/>
      <c r="H870" s="81"/>
      <c r="I870" s="81"/>
      <c r="J870" s="81"/>
      <c r="K870" s="81"/>
      <c r="L870" s="14"/>
      <c r="M870" s="15"/>
      <c r="N870" s="10"/>
      <c r="O870" s="10"/>
      <c r="P870" s="10"/>
      <c r="Q870" s="10"/>
      <c r="R870" s="10"/>
      <c r="S870" s="11"/>
      <c r="T870" s="11"/>
      <c r="U870" s="11"/>
      <c r="V870" s="11"/>
    </row>
    <row r="871" spans="4:22" s="1" customFormat="1" x14ac:dyDescent="0.25">
      <c r="D871" s="81"/>
      <c r="E871" s="81"/>
      <c r="F871" s="81"/>
      <c r="G871" s="81"/>
      <c r="H871" s="81"/>
      <c r="I871" s="81"/>
      <c r="J871" s="81"/>
      <c r="K871" s="81"/>
      <c r="L871" s="14"/>
      <c r="M871" s="15"/>
      <c r="N871" s="10"/>
      <c r="O871" s="10"/>
      <c r="P871" s="10"/>
      <c r="Q871" s="10"/>
      <c r="R871" s="10"/>
      <c r="S871" s="11"/>
      <c r="T871" s="11"/>
      <c r="U871" s="11"/>
      <c r="V871" s="11"/>
    </row>
    <row r="872" spans="4:22" s="1" customFormat="1" x14ac:dyDescent="0.25">
      <c r="D872" s="81"/>
      <c r="E872" s="81"/>
      <c r="F872" s="81"/>
      <c r="G872" s="81"/>
      <c r="H872" s="81"/>
      <c r="I872" s="81"/>
      <c r="J872" s="81"/>
      <c r="K872" s="81"/>
      <c r="L872" s="14"/>
      <c r="M872" s="15"/>
      <c r="N872" s="10"/>
      <c r="O872" s="10"/>
      <c r="P872" s="10"/>
      <c r="Q872" s="10"/>
      <c r="R872" s="10"/>
      <c r="S872" s="11"/>
      <c r="T872" s="11"/>
      <c r="U872" s="11"/>
      <c r="V872" s="11"/>
    </row>
    <row r="873" spans="4:22" s="1" customFormat="1" x14ac:dyDescent="0.25">
      <c r="D873" s="81"/>
      <c r="E873" s="81"/>
      <c r="F873" s="81"/>
      <c r="G873" s="81"/>
      <c r="H873" s="81"/>
      <c r="I873" s="81"/>
      <c r="J873" s="81"/>
      <c r="K873" s="81"/>
      <c r="L873" s="14"/>
      <c r="M873" s="15"/>
      <c r="N873" s="10"/>
      <c r="O873" s="10"/>
      <c r="P873" s="10"/>
      <c r="Q873" s="10"/>
      <c r="R873" s="10"/>
      <c r="S873" s="11"/>
      <c r="T873" s="11"/>
      <c r="U873" s="11"/>
      <c r="V873" s="11"/>
    </row>
    <row r="874" spans="4:22" s="1" customFormat="1" x14ac:dyDescent="0.25">
      <c r="D874" s="81"/>
      <c r="E874" s="81"/>
      <c r="F874" s="81"/>
      <c r="G874" s="81"/>
      <c r="H874" s="81"/>
      <c r="I874" s="81"/>
      <c r="J874" s="81"/>
      <c r="K874" s="81"/>
      <c r="L874" s="14"/>
      <c r="M874" s="15"/>
      <c r="N874" s="10"/>
      <c r="O874" s="10"/>
      <c r="P874" s="10"/>
      <c r="Q874" s="10"/>
      <c r="R874" s="10"/>
      <c r="S874" s="11"/>
      <c r="T874" s="11"/>
      <c r="U874" s="11"/>
      <c r="V874" s="11"/>
    </row>
    <row r="875" spans="4:22" s="1" customFormat="1" x14ac:dyDescent="0.25">
      <c r="D875" s="81"/>
      <c r="E875" s="81"/>
      <c r="F875" s="81"/>
      <c r="G875" s="81"/>
      <c r="H875" s="81"/>
      <c r="I875" s="81"/>
      <c r="J875" s="81"/>
      <c r="K875" s="81"/>
      <c r="L875" s="14"/>
      <c r="M875" s="15"/>
      <c r="N875" s="10"/>
      <c r="O875" s="10"/>
      <c r="P875" s="10"/>
      <c r="Q875" s="10"/>
      <c r="R875" s="10"/>
      <c r="S875" s="11"/>
      <c r="T875" s="11"/>
      <c r="U875" s="11"/>
      <c r="V875" s="11"/>
    </row>
    <row r="876" spans="4:22" s="1" customFormat="1" x14ac:dyDescent="0.25">
      <c r="D876" s="81"/>
      <c r="E876" s="81"/>
      <c r="F876" s="81"/>
      <c r="G876" s="81"/>
      <c r="H876" s="81"/>
      <c r="I876" s="81"/>
      <c r="J876" s="81"/>
      <c r="K876" s="81"/>
      <c r="L876" s="14"/>
      <c r="M876" s="15"/>
      <c r="N876" s="10"/>
      <c r="O876" s="10"/>
      <c r="P876" s="10"/>
      <c r="Q876" s="10"/>
      <c r="R876" s="10"/>
      <c r="S876" s="11"/>
      <c r="T876" s="11"/>
      <c r="U876" s="11"/>
      <c r="V876" s="11"/>
    </row>
    <row r="877" spans="4:22" s="1" customFormat="1" x14ac:dyDescent="0.25">
      <c r="D877" s="81"/>
      <c r="E877" s="81"/>
      <c r="F877" s="81"/>
      <c r="G877" s="81"/>
      <c r="H877" s="81"/>
      <c r="I877" s="81"/>
      <c r="J877" s="81"/>
      <c r="K877" s="81"/>
      <c r="L877" s="14"/>
      <c r="M877" s="15"/>
      <c r="N877" s="10"/>
      <c r="O877" s="10"/>
      <c r="P877" s="10"/>
      <c r="Q877" s="10"/>
      <c r="R877" s="10"/>
      <c r="S877" s="11"/>
      <c r="T877" s="11"/>
      <c r="U877" s="11"/>
      <c r="V877" s="11"/>
    </row>
  </sheetData>
  <mergeCells count="445">
    <mergeCell ref="C22:C68"/>
    <mergeCell ref="A22:A145"/>
    <mergeCell ref="B22:B145"/>
    <mergeCell ref="T22:T23"/>
    <mergeCell ref="U22:U23"/>
    <mergeCell ref="V22:V23"/>
    <mergeCell ref="L22:L23"/>
    <mergeCell ref="M22:M23"/>
    <mergeCell ref="N22:N23"/>
    <mergeCell ref="O22:O23"/>
    <mergeCell ref="P22:P23"/>
    <mergeCell ref="Q22:Q23"/>
    <mergeCell ref="G22:G33"/>
    <mergeCell ref="J22:J33"/>
    <mergeCell ref="I22:I33"/>
    <mergeCell ref="K22:K27"/>
    <mergeCell ref="R22:R23"/>
    <mergeCell ref="S22:S23"/>
    <mergeCell ref="D156:G156"/>
    <mergeCell ref="D157:G157"/>
    <mergeCell ref="D158:G158"/>
    <mergeCell ref="D159:G159"/>
    <mergeCell ref="K40:K41"/>
    <mergeCell ref="J39:J41"/>
    <mergeCell ref="I39:I41"/>
    <mergeCell ref="G39:G41"/>
    <mergeCell ref="D22:D68"/>
    <mergeCell ref="F22:F33"/>
    <mergeCell ref="V144:V145"/>
    <mergeCell ref="A146:K146"/>
    <mergeCell ref="A147:K147"/>
    <mergeCell ref="D150:H151"/>
    <mergeCell ref="D154:G154"/>
    <mergeCell ref="D155:G155"/>
    <mergeCell ref="P144:P145"/>
    <mergeCell ref="Q144:Q145"/>
    <mergeCell ref="R144:R145"/>
    <mergeCell ref="S144:S145"/>
    <mergeCell ref="T144:T145"/>
    <mergeCell ref="U144:U145"/>
    <mergeCell ref="R142:R143"/>
    <mergeCell ref="S142:S143"/>
    <mergeCell ref="T142:T143"/>
    <mergeCell ref="U142:U143"/>
    <mergeCell ref="V142:V143"/>
    <mergeCell ref="H144:H145"/>
    <mergeCell ref="L144:L145"/>
    <mergeCell ref="M144:M145"/>
    <mergeCell ref="N144:N145"/>
    <mergeCell ref="O144:O145"/>
    <mergeCell ref="L142:L143"/>
    <mergeCell ref="M142:M143"/>
    <mergeCell ref="N142:N143"/>
    <mergeCell ref="O142:O143"/>
    <mergeCell ref="P142:P143"/>
    <mergeCell ref="Q142:Q143"/>
    <mergeCell ref="Q140:Q141"/>
    <mergeCell ref="R140:R141"/>
    <mergeCell ref="S140:S141"/>
    <mergeCell ref="T140:T141"/>
    <mergeCell ref="U140:U141"/>
    <mergeCell ref="V140:V141"/>
    <mergeCell ref="S138:S139"/>
    <mergeCell ref="T138:T139"/>
    <mergeCell ref="U138:U139"/>
    <mergeCell ref="V138:V139"/>
    <mergeCell ref="H140:H141"/>
    <mergeCell ref="L140:L141"/>
    <mergeCell ref="M140:M141"/>
    <mergeCell ref="N140:N141"/>
    <mergeCell ref="O140:O141"/>
    <mergeCell ref="P140:P141"/>
    <mergeCell ref="U136:U137"/>
    <mergeCell ref="V136:V137"/>
    <mergeCell ref="H138:H139"/>
    <mergeCell ref="L138:L139"/>
    <mergeCell ref="M138:M139"/>
    <mergeCell ref="N138:N139"/>
    <mergeCell ref="O138:O139"/>
    <mergeCell ref="P138:P139"/>
    <mergeCell ref="Q138:Q139"/>
    <mergeCell ref="R138:R139"/>
    <mergeCell ref="O136:O137"/>
    <mergeCell ref="P136:P137"/>
    <mergeCell ref="Q136:Q137"/>
    <mergeCell ref="R136:R137"/>
    <mergeCell ref="S136:S137"/>
    <mergeCell ref="T136:T137"/>
    <mergeCell ref="R133:R134"/>
    <mergeCell ref="S133:S134"/>
    <mergeCell ref="T133:T134"/>
    <mergeCell ref="U133:U134"/>
    <mergeCell ref="V133:V134"/>
    <mergeCell ref="G135:G145"/>
    <mergeCell ref="H136:H137"/>
    <mergeCell ref="L136:L137"/>
    <mergeCell ref="M136:M137"/>
    <mergeCell ref="N136:N137"/>
    <mergeCell ref="L133:L134"/>
    <mergeCell ref="M133:M134"/>
    <mergeCell ref="N133:N134"/>
    <mergeCell ref="O133:O134"/>
    <mergeCell ref="P133:P134"/>
    <mergeCell ref="Q133:Q134"/>
    <mergeCell ref="J128:J131"/>
    <mergeCell ref="K128:K131"/>
    <mergeCell ref="F130:F131"/>
    <mergeCell ref="G130:G131"/>
    <mergeCell ref="F132:F145"/>
    <mergeCell ref="G132:G134"/>
    <mergeCell ref="J132:J145"/>
    <mergeCell ref="K132:K145"/>
    <mergeCell ref="H133:H134"/>
    <mergeCell ref="H142:H143"/>
    <mergeCell ref="J121:J122"/>
    <mergeCell ref="K121:K122"/>
    <mergeCell ref="G124:G125"/>
    <mergeCell ref="J124:J125"/>
    <mergeCell ref="K124:K125"/>
    <mergeCell ref="G126:G127"/>
    <mergeCell ref="J126:J127"/>
    <mergeCell ref="K126:K127"/>
    <mergeCell ref="C121:C145"/>
    <mergeCell ref="D121:D145"/>
    <mergeCell ref="F121:F127"/>
    <mergeCell ref="G121:G123"/>
    <mergeCell ref="I121:I145"/>
    <mergeCell ref="F128:F129"/>
    <mergeCell ref="G128:G129"/>
    <mergeCell ref="R117:R119"/>
    <mergeCell ref="S117:S119"/>
    <mergeCell ref="T117:T119"/>
    <mergeCell ref="U117:U119"/>
    <mergeCell ref="V117:V119"/>
    <mergeCell ref="D120:K120"/>
    <mergeCell ref="L117:L119"/>
    <mergeCell ref="M117:M119"/>
    <mergeCell ref="N117:N119"/>
    <mergeCell ref="O117:O119"/>
    <mergeCell ref="P117:P119"/>
    <mergeCell ref="Q117:Q119"/>
    <mergeCell ref="D116:K116"/>
    <mergeCell ref="D117:D119"/>
    <mergeCell ref="F117:F119"/>
    <mergeCell ref="G117:G119"/>
    <mergeCell ref="H117:H119"/>
    <mergeCell ref="I117:I119"/>
    <mergeCell ref="J117:J119"/>
    <mergeCell ref="K117:K119"/>
    <mergeCell ref="D112:K112"/>
    <mergeCell ref="D113:D115"/>
    <mergeCell ref="F113:F115"/>
    <mergeCell ref="G113:G115"/>
    <mergeCell ref="I113:I115"/>
    <mergeCell ref="J113:J115"/>
    <mergeCell ref="K113:K115"/>
    <mergeCell ref="G108:K108"/>
    <mergeCell ref="G109:G110"/>
    <mergeCell ref="I109:I110"/>
    <mergeCell ref="J109:J110"/>
    <mergeCell ref="K109:K110"/>
    <mergeCell ref="G111:K111"/>
    <mergeCell ref="J98:J103"/>
    <mergeCell ref="K98:K103"/>
    <mergeCell ref="L98:L99"/>
    <mergeCell ref="M98:M99"/>
    <mergeCell ref="G104:K104"/>
    <mergeCell ref="G105:G107"/>
    <mergeCell ref="I105:I107"/>
    <mergeCell ref="J105:J107"/>
    <mergeCell ref="K105:K107"/>
    <mergeCell ref="V88:V89"/>
    <mergeCell ref="G92:K92"/>
    <mergeCell ref="G93:G96"/>
    <mergeCell ref="I93:I96"/>
    <mergeCell ref="J93:J96"/>
    <mergeCell ref="K93:K96"/>
    <mergeCell ref="P88:P89"/>
    <mergeCell ref="Q88:Q89"/>
    <mergeCell ref="R88:R89"/>
    <mergeCell ref="S88:S89"/>
    <mergeCell ref="T88:T89"/>
    <mergeCell ref="U88:U89"/>
    <mergeCell ref="R86:R87"/>
    <mergeCell ref="S86:S87"/>
    <mergeCell ref="T86:T87"/>
    <mergeCell ref="U86:U87"/>
    <mergeCell ref="V86:V87"/>
    <mergeCell ref="H88:H89"/>
    <mergeCell ref="L88:L89"/>
    <mergeCell ref="M88:M89"/>
    <mergeCell ref="N88:N89"/>
    <mergeCell ref="O88:O89"/>
    <mergeCell ref="T83:T84"/>
    <mergeCell ref="U83:U84"/>
    <mergeCell ref="V83:V84"/>
    <mergeCell ref="H86:H87"/>
    <mergeCell ref="L86:L87"/>
    <mergeCell ref="M86:M87"/>
    <mergeCell ref="N86:N87"/>
    <mergeCell ref="O86:O87"/>
    <mergeCell ref="P86:P87"/>
    <mergeCell ref="Q86:Q87"/>
    <mergeCell ref="V81:V82"/>
    <mergeCell ref="H83:H84"/>
    <mergeCell ref="L83:L84"/>
    <mergeCell ref="M83:M84"/>
    <mergeCell ref="N83:N84"/>
    <mergeCell ref="O83:O84"/>
    <mergeCell ref="P83:P84"/>
    <mergeCell ref="Q83:Q84"/>
    <mergeCell ref="R83:R84"/>
    <mergeCell ref="S83:S84"/>
    <mergeCell ref="P81:P82"/>
    <mergeCell ref="Q81:Q82"/>
    <mergeCell ref="R81:R82"/>
    <mergeCell ref="S81:S82"/>
    <mergeCell ref="T81:T82"/>
    <mergeCell ref="U81:U82"/>
    <mergeCell ref="R79:R80"/>
    <mergeCell ref="S79:S80"/>
    <mergeCell ref="T79:T80"/>
    <mergeCell ref="U79:U80"/>
    <mergeCell ref="V79:V80"/>
    <mergeCell ref="H81:H82"/>
    <mergeCell ref="L81:L82"/>
    <mergeCell ref="M81:M82"/>
    <mergeCell ref="N81:N82"/>
    <mergeCell ref="O81:O82"/>
    <mergeCell ref="T77:T78"/>
    <mergeCell ref="U77:U78"/>
    <mergeCell ref="V77:V78"/>
    <mergeCell ref="H79:H80"/>
    <mergeCell ref="L79:L80"/>
    <mergeCell ref="M79:M80"/>
    <mergeCell ref="N79:N80"/>
    <mergeCell ref="O79:O80"/>
    <mergeCell ref="P79:P80"/>
    <mergeCell ref="Q79:Q80"/>
    <mergeCell ref="V75:V76"/>
    <mergeCell ref="H77:H78"/>
    <mergeCell ref="L77:L78"/>
    <mergeCell ref="M77:M78"/>
    <mergeCell ref="N77:N78"/>
    <mergeCell ref="O77:O78"/>
    <mergeCell ref="P77:P78"/>
    <mergeCell ref="Q77:Q78"/>
    <mergeCell ref="R77:R78"/>
    <mergeCell ref="S77:S78"/>
    <mergeCell ref="P75:P76"/>
    <mergeCell ref="Q75:Q76"/>
    <mergeCell ref="R75:R76"/>
    <mergeCell ref="S75:S76"/>
    <mergeCell ref="T75:T76"/>
    <mergeCell ref="U75:U76"/>
    <mergeCell ref="J75:J91"/>
    <mergeCell ref="K75:K91"/>
    <mergeCell ref="L75:L76"/>
    <mergeCell ref="M75:M76"/>
    <mergeCell ref="N75:N76"/>
    <mergeCell ref="O75:O76"/>
    <mergeCell ref="C75:C120"/>
    <mergeCell ref="D75:D111"/>
    <mergeCell ref="F75:F111"/>
    <mergeCell ref="G75:G91"/>
    <mergeCell ref="H75:H76"/>
    <mergeCell ref="I75:I91"/>
    <mergeCell ref="G97:K97"/>
    <mergeCell ref="G98:G103"/>
    <mergeCell ref="H98:H99"/>
    <mergeCell ref="I98:I103"/>
    <mergeCell ref="R72:R73"/>
    <mergeCell ref="S72:S73"/>
    <mergeCell ref="T72:T73"/>
    <mergeCell ref="U72:U73"/>
    <mergeCell ref="V72:V73"/>
    <mergeCell ref="C74:K74"/>
    <mergeCell ref="L72:L73"/>
    <mergeCell ref="M72:M73"/>
    <mergeCell ref="N72:N73"/>
    <mergeCell ref="O72:O73"/>
    <mergeCell ref="P72:P73"/>
    <mergeCell ref="Q72:Q73"/>
    <mergeCell ref="C69:K69"/>
    <mergeCell ref="C70:C73"/>
    <mergeCell ref="D70:D73"/>
    <mergeCell ref="F70:F73"/>
    <mergeCell ref="G70:G73"/>
    <mergeCell ref="I70:I73"/>
    <mergeCell ref="J70:J73"/>
    <mergeCell ref="K70:K71"/>
    <mergeCell ref="H72:H73"/>
    <mergeCell ref="K72:K73"/>
    <mergeCell ref="H65:K65"/>
    <mergeCell ref="G66:G68"/>
    <mergeCell ref="I66:I67"/>
    <mergeCell ref="J66:J67"/>
    <mergeCell ref="K66:K67"/>
    <mergeCell ref="H68:K68"/>
    <mergeCell ref="Q61:Q62"/>
    <mergeCell ref="R61:R62"/>
    <mergeCell ref="S61:S62"/>
    <mergeCell ref="T61:T62"/>
    <mergeCell ref="U61:U62"/>
    <mergeCell ref="V61:V62"/>
    <mergeCell ref="S59:S60"/>
    <mergeCell ref="T59:T60"/>
    <mergeCell ref="U59:U60"/>
    <mergeCell ref="V59:V60"/>
    <mergeCell ref="H61:H62"/>
    <mergeCell ref="L61:L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R59:R60"/>
    <mergeCell ref="J54:J56"/>
    <mergeCell ref="K54:K56"/>
    <mergeCell ref="G57:K57"/>
    <mergeCell ref="G58:G65"/>
    <mergeCell ref="H58:R58"/>
    <mergeCell ref="H59:H60"/>
    <mergeCell ref="I59:I64"/>
    <mergeCell ref="J59:J64"/>
    <mergeCell ref="K59:K61"/>
    <mergeCell ref="L59:L60"/>
    <mergeCell ref="R49:R50"/>
    <mergeCell ref="S49:S50"/>
    <mergeCell ref="T49:T50"/>
    <mergeCell ref="U49:U50"/>
    <mergeCell ref="V49:V50"/>
    <mergeCell ref="K52:K53"/>
    <mergeCell ref="L52:L53"/>
    <mergeCell ref="M52:M53"/>
    <mergeCell ref="N52:N53"/>
    <mergeCell ref="L49:L51"/>
    <mergeCell ref="M49:M51"/>
    <mergeCell ref="N49:N51"/>
    <mergeCell ref="O49:O50"/>
    <mergeCell ref="P49:P50"/>
    <mergeCell ref="Q49:Q50"/>
    <mergeCell ref="S44:S45"/>
    <mergeCell ref="T44:T45"/>
    <mergeCell ref="U44:U45"/>
    <mergeCell ref="V44:V45"/>
    <mergeCell ref="G47:K47"/>
    <mergeCell ref="G48:G56"/>
    <mergeCell ref="I48:I56"/>
    <mergeCell ref="J48:J53"/>
    <mergeCell ref="H49:H53"/>
    <mergeCell ref="K49:K51"/>
    <mergeCell ref="N43:N45"/>
    <mergeCell ref="H44:H45"/>
    <mergeCell ref="O44:O45"/>
    <mergeCell ref="P44:P45"/>
    <mergeCell ref="Q44:Q45"/>
    <mergeCell ref="R44:R45"/>
    <mergeCell ref="G43:G46"/>
    <mergeCell ref="I43:I46"/>
    <mergeCell ref="J43:J45"/>
    <mergeCell ref="K43:K45"/>
    <mergeCell ref="L43:L45"/>
    <mergeCell ref="M43:M45"/>
    <mergeCell ref="R40:R41"/>
    <mergeCell ref="S40:S41"/>
    <mergeCell ref="T40:T41"/>
    <mergeCell ref="U40:U41"/>
    <mergeCell ref="V40:V41"/>
    <mergeCell ref="G42:K42"/>
    <mergeCell ref="L40:L41"/>
    <mergeCell ref="M40:M41"/>
    <mergeCell ref="N40:N41"/>
    <mergeCell ref="O40:O41"/>
    <mergeCell ref="P40:P41"/>
    <mergeCell ref="Q40:Q41"/>
    <mergeCell ref="J35:J37"/>
    <mergeCell ref="G38:K38"/>
    <mergeCell ref="R30:R31"/>
    <mergeCell ref="S30:S31"/>
    <mergeCell ref="T30:T31"/>
    <mergeCell ref="U30:U31"/>
    <mergeCell ref="V30:V31"/>
    <mergeCell ref="K32:K33"/>
    <mergeCell ref="N32:N33"/>
    <mergeCell ref="L30:L31"/>
    <mergeCell ref="M30:M31"/>
    <mergeCell ref="N30:N31"/>
    <mergeCell ref="O30:O31"/>
    <mergeCell ref="P30:P31"/>
    <mergeCell ref="Q30:Q31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F34:K34"/>
    <mergeCell ref="F35:F68"/>
    <mergeCell ref="G35:G37"/>
    <mergeCell ref="I35:I37"/>
    <mergeCell ref="V12:V13"/>
    <mergeCell ref="A14:N14"/>
    <mergeCell ref="E15:E42"/>
    <mergeCell ref="F15:F21"/>
    <mergeCell ref="H15:H21"/>
    <mergeCell ref="I15:I21"/>
    <mergeCell ref="K15:K18"/>
    <mergeCell ref="K19:K21"/>
    <mergeCell ref="M11:N12"/>
    <mergeCell ref="O11:R11"/>
    <mergeCell ref="S11:V11"/>
    <mergeCell ref="O12:O13"/>
    <mergeCell ref="P12:P13"/>
    <mergeCell ref="Q12:Q13"/>
    <mergeCell ref="R12:R13"/>
    <mergeCell ref="S12:S13"/>
    <mergeCell ref="T12:T13"/>
    <mergeCell ref="U12:U13"/>
    <mergeCell ref="G11:G13"/>
    <mergeCell ref="H11:H13"/>
    <mergeCell ref="I11:I13"/>
    <mergeCell ref="J11:J13"/>
    <mergeCell ref="K11:K13"/>
    <mergeCell ref="L11:L13"/>
    <mergeCell ref="A1:V1"/>
    <mergeCell ref="A2:V2"/>
    <mergeCell ref="J4:K4"/>
    <mergeCell ref="J5:K5"/>
    <mergeCell ref="D9:N9"/>
    <mergeCell ref="A11:A13"/>
    <mergeCell ref="B11:B13"/>
    <mergeCell ref="C11:C13"/>
    <mergeCell ref="D11:D13"/>
    <mergeCell ref="F11:F13"/>
  </mergeCells>
  <pageMargins left="0.31496062992125984" right="0.31496062992125984" top="0.15748031496062992" bottom="0.19685039370078741" header="0.31496062992125984" footer="0.31496062992125984"/>
  <pageSetup paperSize="9" scale="3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1</vt:lpstr>
      <vt:lpstr>POA 1 (2)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Mtulcanaza</dc:creator>
  <cp:lastModifiedBy>Mtulcanaza</cp:lastModifiedBy>
  <cp:lastPrinted>2017-10-12T21:02:30Z</cp:lastPrinted>
  <dcterms:created xsi:type="dcterms:W3CDTF">2017-10-11T13:38:36Z</dcterms:created>
  <dcterms:modified xsi:type="dcterms:W3CDTF">2017-10-12T21:20:54Z</dcterms:modified>
</cp:coreProperties>
</file>